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LoCaT\Matrices\SDG VNR\"/>
    </mc:Choice>
  </mc:AlternateContent>
  <bookViews>
    <workbookView xWindow="1560" yWindow="456" windowWidth="37380" windowHeight="20436"/>
  </bookViews>
  <sheets>
    <sheet name="VNR 2017" sheetId="6" r:id="rId1"/>
    <sheet name="Summary Graphs" sheetId="7" r:id="rId2"/>
  </sheets>
  <externalReferences>
    <externalReference r:id="rId3"/>
  </externalReferences>
  <definedNames>
    <definedName name="_xlnm._FilterDatabase" localSheetId="0" hidden="1">'VNR 2017'!$A$2:$BM$47</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96" i="7" l="1"/>
  <c r="C96" i="7"/>
  <c r="B97" i="7"/>
  <c r="C97" i="7"/>
  <c r="B98" i="7"/>
  <c r="C98" i="7"/>
  <c r="B99" i="7"/>
  <c r="C99" i="7"/>
  <c r="B100" i="7"/>
  <c r="C100"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0" i="7"/>
  <c r="D40" i="7"/>
  <c r="C39" i="7"/>
  <c r="D39" i="7"/>
  <c r="C38" i="7"/>
  <c r="D38" i="7"/>
  <c r="C37" i="7"/>
  <c r="D37" i="7"/>
  <c r="C36" i="7"/>
  <c r="D36" i="7"/>
  <c r="C35" i="7"/>
  <c r="D35" i="7"/>
  <c r="C34" i="7"/>
  <c r="D34" i="7"/>
  <c r="C33" i="7"/>
  <c r="D33" i="7"/>
  <c r="C32" i="7"/>
  <c r="D32" i="7"/>
  <c r="C31" i="7"/>
  <c r="D31" i="7"/>
  <c r="C30" i="7"/>
  <c r="D30" i="7"/>
  <c r="C29" i="7"/>
  <c r="D29" i="7"/>
  <c r="C28" i="7"/>
  <c r="D28" i="7"/>
  <c r="C27" i="7"/>
  <c r="D27" i="7"/>
  <c r="C26" i="7"/>
  <c r="D26" i="7"/>
  <c r="C25" i="7"/>
  <c r="D25" i="7"/>
  <c r="C24" i="7"/>
  <c r="D24" i="7"/>
  <c r="C23" i="7"/>
  <c r="D23" i="7"/>
  <c r="C22" i="7"/>
  <c r="D22" i="7"/>
  <c r="C21" i="7"/>
  <c r="D21" i="7"/>
  <c r="C20" i="7"/>
  <c r="D20" i="7"/>
  <c r="C19" i="7"/>
  <c r="D19" i="7"/>
  <c r="C18" i="7"/>
  <c r="D18" i="7"/>
  <c r="C17" i="7"/>
  <c r="D17" i="7"/>
  <c r="C16" i="7"/>
  <c r="D16" i="7"/>
  <c r="C15" i="7"/>
  <c r="D15" i="7"/>
  <c r="C14" i="7"/>
  <c r="D14" i="7"/>
  <c r="C13" i="7"/>
  <c r="D13" i="7"/>
  <c r="C12" i="7"/>
  <c r="D12" i="7"/>
  <c r="C11" i="7"/>
  <c r="D11" i="7"/>
  <c r="C10" i="7"/>
  <c r="D10" i="7"/>
  <c r="C9" i="7"/>
  <c r="D9" i="7"/>
  <c r="C8" i="7"/>
  <c r="D8" i="7"/>
  <c r="C7" i="7"/>
  <c r="D7" i="7"/>
  <c r="C6" i="7"/>
  <c r="D6" i="7"/>
  <c r="C5" i="7"/>
  <c r="D5" i="7"/>
  <c r="C4" i="7"/>
  <c r="D4" i="7"/>
  <c r="C3" i="7"/>
  <c r="D3" i="7"/>
  <c r="C2" i="7"/>
  <c r="D2" i="7"/>
  <c r="C1" i="7"/>
  <c r="AV47" i="6"/>
  <c r="AU47" i="6"/>
  <c r="AT47" i="6"/>
  <c r="AS47" i="6"/>
  <c r="AR47" i="6"/>
  <c r="AQ47" i="6"/>
  <c r="AP47" i="6"/>
  <c r="AO47" i="6"/>
  <c r="AN47" i="6"/>
  <c r="AM47" i="6"/>
  <c r="AL47" i="6"/>
  <c r="AK47" i="6"/>
  <c r="AJ47" i="6"/>
  <c r="AI47" i="6"/>
  <c r="AH47" i="6"/>
  <c r="AG47" i="6"/>
  <c r="AF47" i="6"/>
  <c r="AE47" i="6"/>
  <c r="AD47" i="6"/>
  <c r="AC47" i="6"/>
  <c r="AB47" i="6"/>
  <c r="AA47" i="6"/>
  <c r="Z47" i="6"/>
  <c r="Y47" i="6"/>
  <c r="X47" i="6"/>
  <c r="W47" i="6"/>
  <c r="V47" i="6"/>
  <c r="U47" i="6"/>
  <c r="T47" i="6"/>
  <c r="S47" i="6"/>
  <c r="R47" i="6"/>
  <c r="Q47" i="6"/>
  <c r="P47" i="6"/>
  <c r="O47" i="6"/>
  <c r="N47" i="6"/>
  <c r="M47" i="6"/>
  <c r="L47" i="6"/>
  <c r="K47" i="6"/>
  <c r="J47" i="6"/>
  <c r="I47" i="6"/>
  <c r="H47" i="6"/>
  <c r="G47" i="6"/>
  <c r="F47" i="6"/>
  <c r="E47" i="6"/>
</calcChain>
</file>

<file path=xl/sharedStrings.xml><?xml version="1.0" encoding="utf-8"?>
<sst xmlns="http://schemas.openxmlformats.org/spreadsheetml/2006/main" count="467" uniqueCount="189">
  <si>
    <t>Walking and Cycling</t>
  </si>
  <si>
    <t>Transport Sub-sectors</t>
    <phoneticPr fontId="5" type="noConversion"/>
  </si>
  <si>
    <t>Transport Measures</t>
    <phoneticPr fontId="5" type="noConversion"/>
  </si>
  <si>
    <t>Transport Development Benefits</t>
    <phoneticPr fontId="5" type="noConversion"/>
  </si>
  <si>
    <t>References to Transport Adaptation</t>
  </si>
  <si>
    <t>Transport Targets</t>
    <phoneticPr fontId="5" type="noConversion"/>
  </si>
  <si>
    <t>Passenger Transport</t>
  </si>
  <si>
    <t>Freight Transport</t>
  </si>
  <si>
    <t xml:space="preserve">Urban Transport </t>
  </si>
  <si>
    <t>Rural Transport</t>
  </si>
  <si>
    <t>Heavy Rail</t>
  </si>
  <si>
    <t>High Speed Rail</t>
  </si>
  <si>
    <t xml:space="preserve">Inland Waterways/ Shipping </t>
  </si>
  <si>
    <t>Aviation</t>
  </si>
  <si>
    <t>Land Use</t>
  </si>
  <si>
    <t>Fuel Subsidy Removal</t>
  </si>
  <si>
    <t>Parking Policies</t>
  </si>
  <si>
    <t>Vehicle Restrictions (Import/ Age/ Mobility/ Sale/ Taxation)</t>
  </si>
  <si>
    <t>Congestion Charging/ Low Emission Zones</t>
  </si>
  <si>
    <t>Mobility Management</t>
  </si>
  <si>
    <t>Public Transport (Bus)</t>
  </si>
  <si>
    <t>Public Transport (Metro)</t>
  </si>
  <si>
    <t>Walking Measures</t>
  </si>
  <si>
    <t>Cycling Measures</t>
  </si>
  <si>
    <t>Green Freight Measures</t>
  </si>
  <si>
    <t>Fuel Economy/ Energy Efficiency Standards</t>
  </si>
  <si>
    <t>Other Measures to Improve Energy Efficiency (Feebate, Ecodriving etc.)</t>
    <phoneticPr fontId="5" type="noConversion"/>
  </si>
  <si>
    <t>Other Measures to Decarbonize Fuel (BioFuels, LPG, CNG)</t>
  </si>
  <si>
    <t>E- mobility</t>
  </si>
  <si>
    <t>Inspection and Maintenance</t>
  </si>
  <si>
    <t>Specific Motorized Two and Three Wheelers Measures</t>
  </si>
  <si>
    <t>Road Infrastructure Development</t>
  </si>
  <si>
    <t>Improvement of Data and Modelling</t>
    <phoneticPr fontId="5" type="noConversion"/>
  </si>
  <si>
    <t>Air Pollution Reduction / Public Health</t>
  </si>
  <si>
    <t>Congestion Reduction</t>
  </si>
  <si>
    <t>Improved Rural Accessibility</t>
  </si>
  <si>
    <t>Regional Connectivity</t>
  </si>
  <si>
    <t>Road Safety Improvements</t>
  </si>
  <si>
    <t>Social Inclusion / Equity</t>
  </si>
  <si>
    <t>Poverty Alleviation</t>
    <phoneticPr fontId="5" type="noConversion"/>
  </si>
  <si>
    <t>Food Security</t>
  </si>
  <si>
    <t>Afghanistan</t>
    <phoneticPr fontId="1" type="noConversion"/>
  </si>
  <si>
    <t>Argentina</t>
    <phoneticPr fontId="1" type="noConversion"/>
  </si>
  <si>
    <t>Azerbaijan</t>
    <phoneticPr fontId="1" type="noConversion"/>
  </si>
  <si>
    <t>Bangladesh</t>
    <phoneticPr fontId="1" type="noConversion"/>
  </si>
  <si>
    <t>Belarus</t>
    <phoneticPr fontId="1" type="noConversion"/>
  </si>
  <si>
    <t>Belgium</t>
    <phoneticPr fontId="1" type="noConversion"/>
  </si>
  <si>
    <t>Czech Republic</t>
    <phoneticPr fontId="1" type="noConversion"/>
  </si>
  <si>
    <t>India</t>
    <phoneticPr fontId="1" type="noConversion"/>
  </si>
  <si>
    <t>Kenya</t>
    <phoneticPr fontId="1" type="noConversion"/>
  </si>
  <si>
    <t>Luxembourg</t>
    <phoneticPr fontId="1" type="noConversion"/>
  </si>
  <si>
    <t>Monaco</t>
    <phoneticPr fontId="1" type="noConversion"/>
  </si>
  <si>
    <t>Peru</t>
    <phoneticPr fontId="1" type="noConversion"/>
  </si>
  <si>
    <t>Portugal</t>
    <phoneticPr fontId="1" type="noConversion"/>
  </si>
  <si>
    <t>Qatar</t>
    <phoneticPr fontId="1" type="noConversion"/>
  </si>
  <si>
    <t>Slovenia</t>
    <phoneticPr fontId="1" type="noConversion"/>
  </si>
  <si>
    <r>
      <t>Fuel Quality and</t>
    </r>
    <r>
      <rPr>
        <b/>
        <sz val="10"/>
        <color rgb="FF274E13"/>
        <rFont val="Arial"/>
        <family val="2"/>
      </rPr>
      <t>/or</t>
    </r>
    <r>
      <rPr>
        <b/>
        <sz val="10"/>
        <color rgb="FF000000"/>
        <rFont val="Arial"/>
        <family val="2"/>
      </rPr>
      <t xml:space="preserve"> Vehicle Emission Standards Improvement</t>
    </r>
  </si>
  <si>
    <r>
      <t>Intelligent Transport System</t>
    </r>
    <r>
      <rPr>
        <b/>
        <sz val="10"/>
        <color rgb="FF274E13"/>
        <rFont val="Arial"/>
        <family val="2"/>
      </rPr>
      <t>s</t>
    </r>
  </si>
  <si>
    <r>
      <t>Improved Urban Accessibility</t>
    </r>
    <r>
      <rPr>
        <strike/>
        <sz val="11"/>
        <color rgb="FF000000"/>
        <rFont val="Arial"/>
        <family val="2"/>
      </rPr>
      <t/>
    </r>
    <phoneticPr fontId="5" type="noConversion"/>
  </si>
  <si>
    <t xml:space="preserve">Country </t>
    <phoneticPr fontId="1" type="noConversion"/>
  </si>
  <si>
    <t>Benin</t>
    <phoneticPr fontId="1" type="noConversion"/>
  </si>
  <si>
    <t>El Salvador</t>
    <phoneticPr fontId="1" type="noConversion"/>
  </si>
  <si>
    <t>Costa Rica</t>
    <phoneticPr fontId="1" type="noConversion"/>
  </si>
  <si>
    <t>Netherlands</t>
    <phoneticPr fontId="1" type="noConversion"/>
  </si>
  <si>
    <t>Nigeria</t>
    <phoneticPr fontId="1" type="noConversion"/>
  </si>
  <si>
    <t>Efficiency</t>
  </si>
  <si>
    <t>Safety</t>
  </si>
  <si>
    <t>Related SDG Targets</t>
  </si>
  <si>
    <t>Green Mobility</t>
    <phoneticPr fontId="1" type="noConversion"/>
  </si>
  <si>
    <t>SuM4All Objectives</t>
    <phoneticPr fontId="1" type="noConversion"/>
  </si>
  <si>
    <t xml:space="preserve">Info on transport (1=No info; 5 = Consderable info) </t>
    <phoneticPr fontId="1" type="noConversion"/>
  </si>
  <si>
    <t xml:space="preserve">Specific reference to sustainability of transport(1=No info; 5 = Consderable info) </t>
    <phoneticPr fontId="1" type="noConversion"/>
  </si>
  <si>
    <t>Overview</t>
    <phoneticPr fontId="1" type="noConversion"/>
  </si>
  <si>
    <t>x</t>
    <phoneticPr fontId="1" type="noConversion"/>
  </si>
  <si>
    <t xml:space="preserve">Some figures on road safety; 
Historical data on passenger transport by car (2000-2015) as data support for SDG 9.1.2.
Report on deteriortating trends in freight emission: Transport is the most challenging sector: while the
specific energy intensity of passenger cars remained stable, the
specific energy intensity for freight transport increased consistently
between 2000-2010 (by 34%), showing a deteriorating
trend. </t>
    <phoneticPr fontId="1" type="noConversion"/>
  </si>
  <si>
    <t>Transport Modes</t>
    <phoneticPr fontId="5" type="noConversion"/>
  </si>
  <si>
    <t>Notes</t>
    <phoneticPr fontId="1" type="noConversion"/>
  </si>
  <si>
    <t>Investment in Transport developemnt</t>
    <phoneticPr fontId="1" type="noConversion"/>
  </si>
  <si>
    <t>Universal Access (Rural and Urban)</t>
    <phoneticPr fontId="1" type="noConversion"/>
  </si>
  <si>
    <t>x</t>
    <phoneticPr fontId="1" type="noConversion"/>
  </si>
  <si>
    <t>Belgium</t>
    <phoneticPr fontId="1" type="noConversion"/>
  </si>
  <si>
    <t>Achieve the objective of
an absolute number of maximum 420 deaths from traffic
accidents by 2020</t>
    <phoneticPr fontId="1" type="noConversion"/>
  </si>
  <si>
    <t>Belize</t>
    <phoneticPr fontId="1" type="noConversion"/>
  </si>
  <si>
    <t>Benin</t>
    <phoneticPr fontId="1" type="noConversion"/>
  </si>
  <si>
    <t>2015 data of air freight, rail freight, freight transport in port (not historical data)</t>
    <phoneticPr fontId="1" type="noConversion"/>
  </si>
  <si>
    <t>Botswana</t>
    <phoneticPr fontId="1" type="noConversion"/>
  </si>
  <si>
    <t>Brazil</t>
    <phoneticPr fontId="1" type="noConversion"/>
  </si>
  <si>
    <t>Brazil</t>
    <phoneticPr fontId="1" type="noConversion"/>
  </si>
  <si>
    <t>Chile</t>
    <phoneticPr fontId="1" type="noConversion"/>
  </si>
  <si>
    <t>Chile</t>
    <phoneticPr fontId="1" type="noConversion"/>
  </si>
  <si>
    <t>Cyprus</t>
    <phoneticPr fontId="1" type="noConversion"/>
  </si>
  <si>
    <t>Cyprus</t>
    <phoneticPr fontId="1" type="noConversion"/>
  </si>
  <si>
    <t xml:space="preserve">The 2013 National Renewables Law sets a mandatory national target for 2020 of 13% as the
overall share of energy from renewable energy sources in the gross final consumption and the
share of energy from renewable sources to 10% of the final energy consumption in transport.  As regards the 10% target of RES in
transport, Cyprus has reached 2.43% in 2015.  
The Government of Cyprus aims to increase the share of trips made by public transport from 3% to at least 10%, while also increasing the share of cycling to 3%. </t>
    <phoneticPr fontId="1" type="noConversion"/>
  </si>
  <si>
    <t>Historical data on freight transport volume (2010-2015)</t>
    <phoneticPr fontId="1" type="noConversion"/>
  </si>
  <si>
    <t>Czech Republic</t>
    <phoneticPr fontId="1" type="noConversion"/>
  </si>
  <si>
    <t>Denamrk</t>
    <phoneticPr fontId="1" type="noConversion"/>
  </si>
  <si>
    <t xml:space="preserve"> To be on a path to reach the long-term goal of 50%
of collective transport, this indicator should reach 65% in 2030. </t>
    <phoneticPr fontId="1" type="noConversion"/>
  </si>
  <si>
    <t>Specific historical data for 9.1.2 (2005, 2010, 2015) (road, rail, air, maritime; passenger and freight); data on GHG emission of trade and transport; transport references focus on trade and transport - no specific examples of sustainable transport measures</t>
    <phoneticPr fontId="1" type="noConversion"/>
  </si>
  <si>
    <t>El Salvador</t>
    <phoneticPr fontId="1" type="noConversion"/>
  </si>
  <si>
    <t>Ethiopia</t>
    <phoneticPr fontId="1" type="noConversion"/>
  </si>
  <si>
    <t>Guatemala</t>
    <phoneticPr fontId="1" type="noConversion"/>
  </si>
  <si>
    <t>Honduras</t>
    <phoneticPr fontId="1" type="noConversion"/>
  </si>
  <si>
    <t>Honduras</t>
    <phoneticPr fontId="1" type="noConversion"/>
  </si>
  <si>
    <t>India</t>
    <phoneticPr fontId="1" type="noConversion"/>
  </si>
  <si>
    <t>Indonesia</t>
    <phoneticPr fontId="1" type="noConversion"/>
  </si>
  <si>
    <t>Iran (Islamic Republic of)</t>
    <phoneticPr fontId="1" type="noConversion"/>
  </si>
  <si>
    <t>Italy</t>
    <phoneticPr fontId="1" type="noConversion"/>
  </si>
  <si>
    <t>Japan</t>
    <phoneticPr fontId="1" type="noConversion"/>
  </si>
  <si>
    <t>Jordan</t>
    <phoneticPr fontId="1" type="noConversion"/>
  </si>
  <si>
    <t>Kenya</t>
    <phoneticPr fontId="1" type="noConversion"/>
  </si>
  <si>
    <t xml:space="preserve">Other interventions include enhanced implementation of the National Climate Change Action
Plan 2013-2017 through mainstreaming climate change into development of port facilities,
roads, railways and bridges to account for rising sea levels and the increased occurrence of
extreme weather events and flooding. </t>
    <phoneticPr fontId="1" type="noConversion"/>
  </si>
  <si>
    <t>Luxembourg</t>
    <phoneticPr fontId="1" type="noConversion"/>
  </si>
  <si>
    <t>a 25/75 modal share for soft mobility as well as 25% of motorized journeys By 2020.
800 public charging stations with two outlets for electric cars in 2020 for a territory 2.586 km².
By combining information technologies, renewable energies and intelligent transport networks, the aim is to transform mobility into a mobility as a service approach using a fleet of 100% electric vehicles by 2050, Whether they are public transport or individual vehicles</t>
    <phoneticPr fontId="1" type="noConversion"/>
  </si>
  <si>
    <t>Malaysia</t>
    <phoneticPr fontId="1" type="noConversion"/>
  </si>
  <si>
    <t>Maldives</t>
    <phoneticPr fontId="1" type="noConversion"/>
  </si>
  <si>
    <t>Monaco</t>
    <phoneticPr fontId="1" type="noConversion"/>
  </si>
  <si>
    <t>Nepal</t>
    <phoneticPr fontId="1" type="noConversion"/>
  </si>
  <si>
    <t>Netherlands</t>
    <phoneticPr fontId="1" type="noConversion"/>
  </si>
  <si>
    <t xml:space="preserve"> The Electric Transport
Green Deal for 2016-2020 sets the target for 2020 at 10% of
newly purchased car.</t>
    <phoneticPr fontId="1" type="noConversion"/>
  </si>
  <si>
    <t>Nigeria</t>
    <phoneticPr fontId="1" type="noConversion"/>
  </si>
  <si>
    <t>passenger / freight data on air transport and maritime transport (9.1.2) in 2016</t>
    <phoneticPr fontId="1" type="noConversion"/>
  </si>
  <si>
    <t>Panama</t>
    <phoneticPr fontId="1" type="noConversion"/>
  </si>
  <si>
    <t>Peru</t>
    <phoneticPr fontId="1" type="noConversion"/>
  </si>
  <si>
    <t>Gives data on SDG 3.6.1 (2012-2015),  SDG 9.1.2 from 2009 to 2015, SDG 12.c.1 from 2009 to 2015.
NO data for 9.1.1 and 11.2.1</t>
    <phoneticPr fontId="1" type="noConversion"/>
  </si>
  <si>
    <t>Portugal</t>
    <phoneticPr fontId="1" type="noConversion"/>
  </si>
  <si>
    <t>(The National Climate Change Programme 2020-2030)
reduction of
national emissions of greenhouse gases, ensuring compliance with the commitments of national mitigation in
stages: -18% to -23% (2020) and -30% to -40% (2030) in relation to 2005. The programme sets sectorial targets
for reducing emissions and identifies the set of policy options and future measures together with the relevant
policy sectors such as transport, energy, agriculture and forestry.</t>
    <phoneticPr fontId="1" type="noConversion"/>
  </si>
  <si>
    <t>Qatar</t>
    <phoneticPr fontId="1" type="noConversion"/>
  </si>
  <si>
    <t>Slovenia</t>
    <phoneticPr fontId="1" type="noConversion"/>
  </si>
  <si>
    <t>Sweden</t>
    <phoneticPr fontId="1" type="noConversion"/>
  </si>
  <si>
    <t>Tajikistan</t>
    <phoneticPr fontId="1" type="noConversion"/>
  </si>
  <si>
    <t>Tajikistan</t>
    <phoneticPr fontId="1" type="noConversion"/>
  </si>
  <si>
    <t>Thailand</t>
    <phoneticPr fontId="1" type="noConversion"/>
  </si>
  <si>
    <t>Having pledged to the United Nations Framework
Convention on Climate Change’s (UNFCCC) 21st Conference of the Parties (COP-
21) to reduce greenhouse gas emissions by 20-25 per cent from the projected
business-as-usual (BAU) level by 2030, 5.58 per cent of which is to be cut from the
transport sector.
set the goal to reduce the number
of road-related fatalities and injuries by no less than 50 per cent by 2020.
reducing shipping and transport costs on the
Gross Domestic Product (GDP) from 7.4 to 6.9 per cent.increasing the ratio of rail
shipping volume to overall shipping volume from 1.4 to 4.0 per cent, reducing the
rate of fatal accidents from 6.34 to 4.07 per cent and cutting greenhouse gas
emissions in the shipping sector by no less than 7 per cent</t>
    <phoneticPr fontId="1" type="noConversion"/>
  </si>
  <si>
    <t>Togo</t>
    <phoneticPr fontId="1" type="noConversion"/>
  </si>
  <si>
    <t>Togo</t>
    <phoneticPr fontId="1" type="noConversion"/>
  </si>
  <si>
    <t>Uruguay</t>
    <phoneticPr fontId="1" type="noConversion"/>
  </si>
  <si>
    <t>Specific data on SDG 3.6.1 2011-2015; broke down by gender); SDG 9.1.1 (2011; not time series; broke down by gender); SDG 9.1.2 (2011-2015)</t>
    <phoneticPr fontId="1" type="noConversion"/>
  </si>
  <si>
    <t>Zimbabwe</t>
    <phoneticPr fontId="1" type="noConversion"/>
  </si>
  <si>
    <t>Investment in transport</t>
    <phoneticPr fontId="1" type="noConversion"/>
  </si>
  <si>
    <t>Transport Sub-sectors</t>
    <phoneticPr fontId="5" type="noConversion"/>
  </si>
  <si>
    <t>Water transport</t>
    <phoneticPr fontId="1" type="noConversion"/>
  </si>
  <si>
    <t>Transport Measures (Avoid)</t>
    <phoneticPr fontId="5" type="noConversion"/>
  </si>
  <si>
    <t>Vehicle Restrictions</t>
    <phoneticPr fontId="1" type="noConversion"/>
  </si>
  <si>
    <t>Congestion / LEZ</t>
    <phoneticPr fontId="1" type="noConversion"/>
  </si>
  <si>
    <t>Transport Measures (Shift)</t>
    <phoneticPr fontId="1" type="noConversion"/>
  </si>
  <si>
    <t>Transport Measures (Improve)</t>
    <phoneticPr fontId="1" type="noConversion"/>
  </si>
  <si>
    <t>Other Efficiency Measures</t>
    <phoneticPr fontId="5" type="noConversion"/>
  </si>
  <si>
    <t>Alternative Fuels</t>
    <phoneticPr fontId="1" type="noConversion"/>
  </si>
  <si>
    <t>Vehicle Emission Standards</t>
    <phoneticPr fontId="1" type="noConversion"/>
  </si>
  <si>
    <t>Green Freight</t>
    <phoneticPr fontId="1" type="noConversion"/>
  </si>
  <si>
    <t>Transport Measures (Other)</t>
    <phoneticPr fontId="1" type="noConversion"/>
  </si>
  <si>
    <t>ITS</t>
    <phoneticPr fontId="1" type="noConversion"/>
  </si>
  <si>
    <t>Data and Modelling</t>
    <phoneticPr fontId="5" type="noConversion"/>
  </si>
  <si>
    <t>Food Security</t>
    <phoneticPr fontId="1" type="noConversion"/>
  </si>
  <si>
    <t>Road Safety</t>
    <phoneticPr fontId="1" type="noConversion"/>
  </si>
  <si>
    <t>Air Pollution</t>
    <phoneticPr fontId="1" type="noConversion"/>
  </si>
  <si>
    <t>Rural Access</t>
    <phoneticPr fontId="5" type="noConversion"/>
  </si>
  <si>
    <t>Urban Access</t>
    <phoneticPr fontId="5" type="noConversion"/>
  </si>
  <si>
    <t>Regional Connectivity</t>
    <phoneticPr fontId="1" type="noConversion"/>
  </si>
  <si>
    <t>Social Inclusion/Equity</t>
    <phoneticPr fontId="1" type="noConversion"/>
  </si>
  <si>
    <t>Congestion Reduction</t>
    <phoneticPr fontId="1" type="noConversion"/>
  </si>
  <si>
    <t>Universal Access</t>
    <phoneticPr fontId="1" type="noConversion"/>
  </si>
  <si>
    <t>Green Mobility</t>
    <phoneticPr fontId="1" type="noConversion"/>
  </si>
  <si>
    <t xml:space="preserve">Info on transport (1=No info; 5 = Consderable info) </t>
    <phoneticPr fontId="1" type="noConversion"/>
  </si>
  <si>
    <t xml:space="preserve">Specific reference to sustainability of transport(1=No info; 5 = Consderable info) </t>
    <phoneticPr fontId="1" type="noConversion"/>
  </si>
  <si>
    <t>Uruguay</t>
    <phoneticPr fontId="1" type="noConversion"/>
  </si>
  <si>
    <t>Thailand</t>
    <phoneticPr fontId="1" type="noConversion"/>
  </si>
  <si>
    <t>Sweden</t>
    <phoneticPr fontId="1" type="noConversion"/>
  </si>
  <si>
    <t>Indonesia</t>
    <phoneticPr fontId="1" type="noConversion"/>
  </si>
  <si>
    <t>Maldives</t>
    <phoneticPr fontId="1" type="noConversion"/>
  </si>
  <si>
    <t>Denamrk</t>
    <phoneticPr fontId="1" type="noConversion"/>
  </si>
  <si>
    <t>Malaysia</t>
    <phoneticPr fontId="1" type="noConversion"/>
  </si>
  <si>
    <t>Afghanistan</t>
    <phoneticPr fontId="1" type="noConversion"/>
  </si>
  <si>
    <t>Azerbaijan</t>
    <phoneticPr fontId="1" type="noConversion"/>
  </si>
  <si>
    <t>Zimbabwe</t>
    <phoneticPr fontId="1" type="noConversion"/>
  </si>
  <si>
    <t>Ethiopia</t>
    <phoneticPr fontId="1" type="noConversion"/>
  </si>
  <si>
    <t>Guatemala</t>
    <phoneticPr fontId="1" type="noConversion"/>
  </si>
  <si>
    <t>Iran (Islamic Republic of)</t>
    <phoneticPr fontId="1" type="noConversion"/>
  </si>
  <si>
    <t>Italy</t>
    <phoneticPr fontId="1" type="noConversion"/>
  </si>
  <si>
    <t>Jordan</t>
    <phoneticPr fontId="1" type="noConversion"/>
  </si>
  <si>
    <t>Nepal</t>
    <phoneticPr fontId="1" type="noConversion"/>
  </si>
  <si>
    <t>Panama</t>
    <phoneticPr fontId="1" type="noConversion"/>
  </si>
  <si>
    <t>5: 
Considerable info</t>
    <phoneticPr fontId="1" type="noConversion"/>
  </si>
  <si>
    <t>4: 
Some info</t>
    <phoneticPr fontId="1" type="noConversion"/>
  </si>
  <si>
    <t>3: 
Brief info</t>
    <phoneticPr fontId="1" type="noConversion"/>
  </si>
  <si>
    <t>2: 
Only mentioned w/ other sectors</t>
    <phoneticPr fontId="1" type="noConversion"/>
  </si>
  <si>
    <t>1: 
No info</t>
    <phoneticPr fontId="1" type="noConversion"/>
  </si>
  <si>
    <t>Level of Information to transprot sector</t>
    <phoneticPr fontId="1" type="noConversion"/>
  </si>
  <si>
    <t>TOTAL NUMBER OF SUBMISSION (as of July 10, 2017):</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</si>
</sst>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新細明體"/>
      <family val="2"/>
      <charset val="136"/>
      <scheme val="minor"/>
    </font>
    <font>
      <sz val="9"/>
      <name val="新細明體"/>
      <family val="2"/>
      <charset val="136"/>
      <scheme val="minor"/>
    </font>
    <font>
      <u/>
      <sz val="11"/>
      <color theme="10"/>
      <name val="新細明體"/>
      <family val="2"/>
      <charset val="136"/>
      <scheme val="minor"/>
    </font>
    <font>
      <b/>
      <sz val="10"/>
      <name val="Arial"/>
      <family val="2"/>
    </font>
    <font>
      <b/>
      <sz val="10"/>
      <color theme="1"/>
      <name val="Arial"/>
      <family val="2"/>
    </font>
    <font>
      <sz val="9"/>
      <name val="新細明體"/>
      <family val="3"/>
      <charset val="136"/>
      <scheme val="minor"/>
    </font>
    <font>
      <strike/>
      <sz val="11"/>
      <color rgb="FF000000"/>
      <name val="Arial"/>
      <family val="2"/>
    </font>
    <font>
      <sz val="10"/>
      <color theme="1"/>
      <name val="Arial"/>
      <family val="2"/>
    </font>
    <font>
      <b/>
      <sz val="10"/>
      <color rgb="FF000000"/>
      <name val="Arial"/>
      <family val="2"/>
    </font>
    <font>
      <b/>
      <sz val="10"/>
      <color rgb="FF274E13"/>
      <name val="Arial"/>
      <family val="2"/>
    </font>
    <font>
      <b/>
      <sz val="10"/>
      <color theme="0"/>
      <name val="Arial"/>
      <family val="2"/>
    </font>
    <font>
      <u/>
      <sz val="10"/>
      <color theme="10"/>
      <name val="Arial"/>
      <family val="2"/>
    </font>
    <font>
      <sz val="10"/>
      <color rgb="FF000000"/>
      <name val="Arial"/>
      <family val="2"/>
    </font>
    <font>
      <sz val="10"/>
      <name val="Arial"/>
      <family val="2"/>
    </font>
    <font>
      <sz val="10"/>
      <color theme="0"/>
      <name val="Arial"/>
      <family val="2"/>
    </font>
    <font>
      <sz val="10"/>
      <color rgb="FFC00000"/>
      <name val="Arial"/>
      <family val="2"/>
    </font>
    <font>
      <sz val="11"/>
      <color theme="1"/>
      <name val="新細明體"/>
      <family val="2"/>
      <charset val="136"/>
      <scheme val="minor"/>
    </font>
  </fonts>
  <fills count="15">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7"/>
        <bgColor indexed="64"/>
      </patternFill>
    </fill>
    <fill>
      <patternFill patternType="solid">
        <fgColor theme="3"/>
        <bgColor indexed="64"/>
      </patternFill>
    </fill>
    <fill>
      <patternFill patternType="solid">
        <fgColor theme="9"/>
        <bgColor indexed="64"/>
      </patternFill>
    </fill>
    <fill>
      <patternFill patternType="solid">
        <fgColor theme="5"/>
        <bgColor indexed="64"/>
      </patternFill>
    </fill>
    <fill>
      <patternFill patternType="solid">
        <fgColor theme="4"/>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8"/>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s>
  <cellStyleXfs count="3">
    <xf numFmtId="0" fontId="0" fillId="0" borderId="0">
      <alignment vertical="center"/>
    </xf>
    <xf numFmtId="0" fontId="2" fillId="0" borderId="0" applyNumberFormat="0" applyFill="0" applyBorder="0" applyAlignment="0" applyProtection="0">
      <alignment vertical="center"/>
    </xf>
    <xf numFmtId="9" fontId="16" fillId="0" borderId="0" applyFont="0" applyFill="0" applyBorder="0" applyAlignment="0" applyProtection="0">
      <alignment vertical="center"/>
    </xf>
  </cellStyleXfs>
  <cellXfs count="108">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1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0" xfId="0" applyFont="1" applyAlignment="1">
      <alignment horizontal="left" vertical="top"/>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Border="1" applyAlignment="1">
      <alignment horizontal="left" vertical="top"/>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0" xfId="0" applyFont="1" applyFill="1" applyAlignment="1">
      <alignment horizontal="left" vertical="top"/>
    </xf>
    <xf numFmtId="0" fontId="7" fillId="0" borderId="0" xfId="0" applyFont="1" applyFill="1" applyAlignment="1">
      <alignment horizontal="left" vertical="top"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7" fillId="0" borderId="0" xfId="0" applyFont="1" applyFill="1" applyBorder="1" applyAlignment="1">
      <alignment horizontal="left" vertical="top"/>
    </xf>
    <xf numFmtId="0" fontId="7" fillId="0" borderId="0" xfId="0" applyFont="1" applyFill="1" applyBorder="1" applyAlignment="1">
      <alignment horizontal="center" vertical="center"/>
    </xf>
    <xf numFmtId="0" fontId="7" fillId="0" borderId="0" xfId="0" applyFont="1" applyFill="1" applyBorder="1" applyAlignment="1">
      <alignment horizontal="left" vertical="top" wrapText="1"/>
    </xf>
    <xf numFmtId="0" fontId="3" fillId="0" borderId="0" xfId="0" applyFont="1" applyAlignment="1">
      <alignment horizontal="center" vertical="center" wrapText="1"/>
    </xf>
    <xf numFmtId="0" fontId="8" fillId="11" borderId="1" xfId="0" applyFont="1" applyFill="1" applyBorder="1" applyAlignment="1">
      <alignment horizontal="center" vertical="center" textRotation="90" wrapText="1"/>
    </xf>
    <xf numFmtId="0" fontId="8" fillId="12" borderId="1" xfId="0" applyFont="1" applyFill="1" applyBorder="1" applyAlignment="1">
      <alignment horizontal="center" vertical="center" textRotation="90" wrapText="1"/>
    </xf>
    <xf numFmtId="0" fontId="8" fillId="2" borderId="1"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3" fillId="13" borderId="1" xfId="0" applyFont="1" applyFill="1" applyBorder="1" applyAlignment="1">
      <alignment horizontal="center" vertical="center" textRotation="90" wrapText="1"/>
    </xf>
    <xf numFmtId="0" fontId="3"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top" wrapText="1"/>
    </xf>
    <xf numFmtId="0" fontId="7" fillId="0" borderId="1" xfId="0" quotePrefix="1" applyFont="1" applyFill="1" applyBorder="1" applyAlignment="1">
      <alignment horizontal="center" vertical="center" wrapText="1"/>
    </xf>
    <xf numFmtId="0" fontId="11" fillId="0" borderId="1" xfId="1" applyFont="1" applyFill="1" applyBorder="1" applyAlignment="1">
      <alignment horizontal="center" vertical="center" wrapText="1"/>
    </xf>
    <xf numFmtId="0" fontId="7" fillId="0" borderId="0" xfId="0" quotePrefix="1" applyFont="1" applyFill="1" applyBorder="1" applyAlignment="1">
      <alignment horizontal="left" vertical="top" wrapText="1"/>
    </xf>
    <xf numFmtId="0" fontId="11" fillId="0" borderId="1" xfId="1" applyFont="1" applyBorder="1" applyAlignment="1">
      <alignment horizontal="center" wrapText="1"/>
    </xf>
    <xf numFmtId="0" fontId="11" fillId="0" borderId="1" xfId="1" applyFont="1" applyBorder="1" applyAlignment="1">
      <alignment horizontal="center" vertical="center" wrapText="1"/>
    </xf>
    <xf numFmtId="0" fontId="7" fillId="0" borderId="1" xfId="0" applyFont="1" applyFill="1" applyBorder="1" applyAlignment="1">
      <alignment horizontal="left" vertical="top"/>
    </xf>
    <xf numFmtId="0" fontId="3" fillId="3" borderId="1" xfId="0" applyFont="1" applyFill="1" applyBorder="1" applyAlignment="1">
      <alignment horizontal="center" vertical="center" textRotation="90" wrapText="1"/>
    </xf>
    <xf numFmtId="0" fontId="7" fillId="0" borderId="1" xfId="0" applyFont="1" applyBorder="1" applyAlignment="1">
      <alignment horizontal="center" vertical="center" wrapText="1"/>
    </xf>
    <xf numFmtId="0" fontId="11" fillId="0" borderId="1" xfId="1" applyFont="1" applyFill="1" applyBorder="1" applyAlignment="1">
      <alignment horizontal="center" wrapText="1"/>
    </xf>
    <xf numFmtId="0" fontId="7" fillId="0" borderId="0" xfId="0" applyFont="1" applyAlignment="1">
      <alignment horizontal="left" vertical="top" wrapText="1"/>
    </xf>
    <xf numFmtId="0" fontId="7" fillId="0" borderId="0" xfId="0" applyFont="1">
      <alignment vertical="center"/>
    </xf>
    <xf numFmtId="0" fontId="7" fillId="0" borderId="0" xfId="0" applyFont="1" applyAlignment="1">
      <alignment vertical="center"/>
    </xf>
    <xf numFmtId="0" fontId="14" fillId="5" borderId="0" xfId="0" applyFont="1" applyFill="1" applyAlignment="1">
      <alignment horizontal="center" vertical="center"/>
    </xf>
    <xf numFmtId="0" fontId="12" fillId="11" borderId="4" xfId="0" applyFont="1" applyFill="1" applyBorder="1" applyAlignment="1">
      <alignment horizontal="center" vertical="center" wrapText="1"/>
    </xf>
    <xf numFmtId="0" fontId="12" fillId="12" borderId="4"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3" fillId="13"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5" fillId="0" borderId="0" xfId="0" applyFont="1">
      <alignment vertical="center"/>
    </xf>
    <xf numFmtId="0" fontId="10" fillId="5" borderId="4" xfId="0" applyFont="1" applyFill="1" applyBorder="1" applyAlignment="1">
      <alignment vertical="center" wrapText="1"/>
    </xf>
    <xf numFmtId="0" fontId="10" fillId="5" borderId="9" xfId="0" applyFont="1" applyFill="1" applyBorder="1" applyAlignment="1">
      <alignment vertical="center" wrapText="1"/>
    </xf>
    <xf numFmtId="0" fontId="10" fillId="5" borderId="5" xfId="0" applyFont="1" applyFill="1" applyBorder="1" applyAlignment="1">
      <alignment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9" fontId="7" fillId="0" borderId="1" xfId="2" applyFont="1" applyBorder="1" applyAlignment="1">
      <alignment horizontal="center" vertical="center"/>
    </xf>
    <xf numFmtId="0" fontId="7" fillId="0" borderId="0" xfId="0" quotePrefix="1" applyFont="1" applyFill="1" applyBorder="1" applyAlignment="1">
      <alignment horizontal="center" vertical="center" wrapText="1"/>
    </xf>
    <xf numFmtId="0" fontId="7" fillId="0" borderId="1" xfId="2" applyNumberFormat="1" applyFont="1" applyBorder="1" applyAlignment="1">
      <alignment horizontal="center" vertical="center"/>
    </xf>
    <xf numFmtId="0" fontId="10" fillId="0" borderId="0" xfId="0" applyFont="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Fill="1" applyBorder="1" applyAlignment="1">
      <alignment horizontal="left" vertical="top" wrapText="1"/>
    </xf>
    <xf numFmtId="0" fontId="14" fillId="0" borderId="0" xfId="0" applyFont="1" applyBorder="1" applyAlignment="1">
      <alignment horizontal="left" vertical="top"/>
    </xf>
    <xf numFmtId="0" fontId="14" fillId="0" borderId="0" xfId="0" applyFont="1" applyBorder="1" applyAlignment="1">
      <alignment horizontal="left" vertical="top" wrapText="1"/>
    </xf>
    <xf numFmtId="0" fontId="14"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4" fillId="14" borderId="4" xfId="0" applyFont="1" applyFill="1" applyBorder="1" applyAlignment="1">
      <alignment horizontal="center" vertical="center"/>
    </xf>
    <xf numFmtId="0" fontId="4" fillId="14" borderId="9" xfId="0" applyFont="1" applyFill="1" applyBorder="1" applyAlignment="1">
      <alignment horizontal="center" vertical="center"/>
    </xf>
    <xf numFmtId="0" fontId="4" fillId="14" borderId="5" xfId="0" applyFont="1" applyFill="1" applyBorder="1" applyAlignment="1">
      <alignment horizontal="center" vertical="center"/>
    </xf>
    <xf numFmtId="0" fontId="4" fillId="9"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10" fillId="5" borderId="10"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5" xfId="0" applyFont="1" applyFill="1" applyBorder="1" applyAlignment="1">
      <alignment horizontal="center" vertical="center"/>
    </xf>
    <xf numFmtId="0" fontId="4" fillId="8" borderId="1" xfId="0" applyFont="1" applyFill="1" applyBorder="1" applyAlignment="1">
      <alignment horizontal="center" vertical="center"/>
    </xf>
    <xf numFmtId="0" fontId="7" fillId="6" borderId="1"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7" fillId="14" borderId="9" xfId="0" applyFont="1" applyFill="1" applyBorder="1" applyAlignment="1">
      <alignment horizontal="center" vertical="center" wrapText="1"/>
    </xf>
    <xf numFmtId="0" fontId="7" fillId="14" borderId="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5" borderId="4" xfId="0" applyFont="1" applyFill="1" applyBorder="1" applyAlignment="1">
      <alignment vertical="center" wrapText="1"/>
    </xf>
    <xf numFmtId="0" fontId="14" fillId="5" borderId="9" xfId="0" applyFont="1" applyFill="1" applyBorder="1" applyAlignment="1">
      <alignment vertical="center" wrapText="1"/>
    </xf>
    <xf numFmtId="0" fontId="7" fillId="10" borderId="1" xfId="0" applyFont="1" applyFill="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vertical="center"/>
    </xf>
    <xf numFmtId="9" fontId="7" fillId="0" borderId="1" xfId="2" applyFont="1" applyBorder="1" applyAlignment="1">
      <alignment horizontal="center" vertical="center" wrapText="1"/>
    </xf>
    <xf numFmtId="0" fontId="14" fillId="5" borderId="4"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vertical="center"/>
    </xf>
    <xf numFmtId="0" fontId="7" fillId="0" borderId="0" xfId="0" applyFont="1" applyFill="1" applyAlignment="1">
      <alignment vertical="center"/>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Number of countries with References to </a:t>
            </a:r>
            <a:r>
              <a:rPr lang="en-US" sz="1200">
                <a:solidFill>
                  <a:schemeClr val="accent2"/>
                </a:solidFill>
              </a:rPr>
              <a:t>transport</a:t>
            </a:r>
            <a:r>
              <a:rPr lang="en-US" sz="1200" baseline="0">
                <a:solidFill>
                  <a:schemeClr val="accent2"/>
                </a:solidFill>
              </a:rPr>
              <a:t> modes</a:t>
            </a:r>
            <a:endParaRPr lang="en-US" sz="1200">
              <a:solidFill>
                <a:schemeClr val="accent2"/>
              </a:solidFill>
            </a:endParaRPr>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zh-TW"/>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zh-TW"/>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'Summary Graphs'!$B$3:$B$4</c:f>
              <c:strCache>
                <c:ptCount val="2"/>
                <c:pt idx="0">
                  <c:v>Passenger Transport</c:v>
                </c:pt>
                <c:pt idx="1">
                  <c:v>Freight Transport</c:v>
                </c:pt>
              </c:strCache>
            </c:strRef>
          </c:cat>
          <c:val>
            <c:numRef>
              <c:f>'Summary Graphs'!$D$3:$D$4</c:f>
              <c:numCache>
                <c:formatCode>0%</c:formatCode>
                <c:ptCount val="2"/>
                <c:pt idx="0">
                  <c:v>0.62068965517241381</c:v>
                </c:pt>
                <c:pt idx="1">
                  <c:v>0.44827586206896552</c:v>
                </c:pt>
              </c:numCache>
            </c:numRef>
          </c:val>
        </c:ser>
        <c:dLbls>
          <c:dLblPos val="outEnd"/>
          <c:showLegendKey val="0"/>
          <c:showVal val="1"/>
          <c:showCatName val="0"/>
          <c:showSerName val="0"/>
          <c:showPercent val="0"/>
          <c:showBubbleSize val="0"/>
        </c:dLbls>
        <c:gapWidth val="444"/>
        <c:overlap val="-90"/>
        <c:axId val="990694096"/>
        <c:axId val="990697904"/>
      </c:barChart>
      <c:catAx>
        <c:axId val="9906940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zh-TW"/>
          </a:p>
        </c:txPr>
        <c:crossAx val="990697904"/>
        <c:crosses val="autoZero"/>
        <c:auto val="1"/>
        <c:lblAlgn val="ctr"/>
        <c:lblOffset val="100"/>
        <c:noMultiLvlLbl val="0"/>
      </c:catAx>
      <c:valAx>
        <c:axId val="990697904"/>
        <c:scaling>
          <c:orientation val="minMax"/>
        </c:scaling>
        <c:delete val="1"/>
        <c:axPos val="l"/>
        <c:numFmt formatCode="0%" sourceLinked="1"/>
        <c:majorTickMark val="none"/>
        <c:minorTickMark val="none"/>
        <c:tickLblPos val="nextTo"/>
        <c:crossAx val="99069409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Level of Information to transport sector </a:t>
            </a:r>
            <a:br>
              <a:rPr lang="en-US" sz="1200"/>
            </a:br>
            <a:r>
              <a:rPr lang="en-US" sz="1200"/>
              <a:t>(5 = consideration info; 1 = no info)</a:t>
            </a:r>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zh-TW"/>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zh-TW"/>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'[1]Summary Graphs'!$B$96:$B$100</c:f>
              <c:strCache>
                <c:ptCount val="5"/>
                <c:pt idx="0">
                  <c:v>5: 
Considerable info</c:v>
                </c:pt>
                <c:pt idx="1">
                  <c:v>4: 
Some info</c:v>
                </c:pt>
                <c:pt idx="2">
                  <c:v>3: 
Brief info</c:v>
                </c:pt>
                <c:pt idx="3">
                  <c:v>2: 
Only mentioned w/ other sectors</c:v>
                </c:pt>
                <c:pt idx="4">
                  <c:v>1: 
No info</c:v>
                </c:pt>
              </c:strCache>
            </c:strRef>
          </c:cat>
          <c:val>
            <c:numRef>
              <c:f>'[1]Summary Graphs'!$D$96:$D$100</c:f>
              <c:numCache>
                <c:formatCode>0%</c:formatCode>
                <c:ptCount val="5"/>
                <c:pt idx="0">
                  <c:v>0.34482758620689657</c:v>
                </c:pt>
                <c:pt idx="1">
                  <c:v>0.27586206896551724</c:v>
                </c:pt>
                <c:pt idx="2">
                  <c:v>0.13793103448275862</c:v>
                </c:pt>
                <c:pt idx="3">
                  <c:v>0.20689655172413793</c:v>
                </c:pt>
                <c:pt idx="4">
                  <c:v>3.4482758620689655E-2</c:v>
                </c:pt>
              </c:numCache>
            </c:numRef>
          </c:val>
        </c:ser>
        <c:dLbls>
          <c:dLblPos val="outEnd"/>
          <c:showLegendKey val="0"/>
          <c:showVal val="1"/>
          <c:showCatName val="0"/>
          <c:showSerName val="0"/>
          <c:showPercent val="0"/>
          <c:showBubbleSize val="0"/>
        </c:dLbls>
        <c:gapWidth val="444"/>
        <c:overlap val="-90"/>
        <c:axId val="991405296"/>
        <c:axId val="991403664"/>
      </c:barChart>
      <c:catAx>
        <c:axId val="9914052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zh-TW"/>
          </a:p>
        </c:txPr>
        <c:crossAx val="991403664"/>
        <c:crosses val="autoZero"/>
        <c:auto val="1"/>
        <c:lblAlgn val="ctr"/>
        <c:lblOffset val="100"/>
        <c:noMultiLvlLbl val="0"/>
      </c:catAx>
      <c:valAx>
        <c:axId val="991403664"/>
        <c:scaling>
          <c:orientation val="minMax"/>
        </c:scaling>
        <c:delete val="1"/>
        <c:axPos val="l"/>
        <c:numFmt formatCode="0%" sourceLinked="1"/>
        <c:majorTickMark val="none"/>
        <c:minorTickMark val="none"/>
        <c:tickLblPos val="nextTo"/>
        <c:crossAx val="99140529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share of countries with </a:t>
            </a:r>
          </a:p>
          <a:p>
            <a:pPr>
              <a:defRPr sz="1200"/>
            </a:pPr>
            <a:r>
              <a:rPr lang="en-US" sz="1200"/>
              <a:t>References to </a:t>
            </a:r>
            <a:r>
              <a:rPr lang="en-US" sz="1200">
                <a:solidFill>
                  <a:schemeClr val="accent2"/>
                </a:solidFill>
              </a:rPr>
              <a:t>transport development</a:t>
            </a:r>
            <a:r>
              <a:rPr lang="en-US" sz="1200" baseline="0">
                <a:solidFill>
                  <a:schemeClr val="accent2"/>
                </a:solidFill>
              </a:rPr>
              <a:t> benefits</a:t>
            </a:r>
            <a:endParaRPr lang="en-US" sz="1200"/>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zh-TW"/>
        </a:p>
      </c:txPr>
    </c:title>
    <c:autoTitleDeleted val="0"/>
    <c:plotArea>
      <c:layout>
        <c:manualLayout>
          <c:layoutTarget val="inner"/>
          <c:xMode val="edge"/>
          <c:yMode val="edge"/>
          <c:x val="3.0555555555555555E-2"/>
          <c:y val="0.22267389340560073"/>
          <c:w val="0.93888888888888888"/>
          <c:h val="0.23021284270650108"/>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C00000"/>
              </a:solidFill>
              <a:ln>
                <a:noFill/>
              </a:ln>
              <a:effectLst/>
            </c:spPr>
          </c:dPt>
          <c:dPt>
            <c:idx val="1"/>
            <c:invertIfNegative val="0"/>
            <c:bubble3D val="0"/>
            <c:spPr>
              <a:solidFill>
                <a:schemeClr val="accent4">
                  <a:lumMod val="75000"/>
                </a:schemeClr>
              </a:solidFill>
              <a:ln>
                <a:noFill/>
              </a:ln>
              <a:effectLst/>
            </c:spPr>
          </c:dPt>
          <c:dPt>
            <c:idx val="2"/>
            <c:invertIfNegative val="0"/>
            <c:bubble3D val="0"/>
            <c:spPr>
              <a:solidFill>
                <a:srgbClr val="00B050"/>
              </a:solidFill>
              <a:ln>
                <a:noFill/>
              </a:ln>
              <a:effectLst/>
            </c:spPr>
          </c:dPt>
          <c:dPt>
            <c:idx val="3"/>
            <c:invertIfNegative val="0"/>
            <c:bubble3D val="0"/>
            <c:spPr>
              <a:solidFill>
                <a:srgbClr val="00B050"/>
              </a:solidFill>
              <a:ln>
                <a:noFill/>
              </a:ln>
              <a:effectLst/>
            </c:spPr>
          </c:dPt>
          <c:dPt>
            <c:idx val="4"/>
            <c:invertIfNegative val="0"/>
            <c:bubble3D val="0"/>
            <c:spPr>
              <a:solidFill>
                <a:schemeClr val="accent2"/>
              </a:solidFill>
              <a:ln>
                <a:noFill/>
              </a:ln>
              <a:effectLst/>
            </c:spPr>
          </c:dPt>
          <c:dPt>
            <c:idx val="5"/>
            <c:invertIfNegative val="0"/>
            <c:bubble3D val="0"/>
            <c:spPr>
              <a:solidFill>
                <a:schemeClr val="accent2"/>
              </a:solidFill>
              <a:ln>
                <a:noFill/>
              </a:ln>
              <a:effectLst/>
            </c:spPr>
          </c:dPt>
          <c:dPt>
            <c:idx val="6"/>
            <c:invertIfNegative val="0"/>
            <c:bubble3D val="0"/>
            <c:spPr>
              <a:solidFill>
                <a:schemeClr val="accent2"/>
              </a:solidFill>
              <a:ln>
                <a:noFill/>
              </a:ln>
              <a:effectLst/>
            </c:spPr>
          </c:dPt>
          <c:dPt>
            <c:idx val="7"/>
            <c:invertIfNegative val="0"/>
            <c:bubble3D val="0"/>
            <c:spPr>
              <a:solidFill>
                <a:schemeClr val="accent4"/>
              </a:solidFill>
              <a:ln>
                <a:noFill/>
              </a:ln>
              <a:effectLst/>
            </c:spPr>
          </c:dPt>
          <c:dPt>
            <c:idx val="8"/>
            <c:invertIfNegative val="0"/>
            <c:bubble3D val="0"/>
            <c:spPr>
              <a:solidFill>
                <a:schemeClr val="accent4"/>
              </a:solidFill>
              <a:ln>
                <a:noFill/>
              </a:ln>
              <a:effectLst/>
            </c:spPr>
          </c:dPt>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zh-TW"/>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'[1]Summary Graphs'!$B$28:$B$36</c:f>
              <c:strCache>
                <c:ptCount val="9"/>
                <c:pt idx="0">
                  <c:v>Poverty Alleviation</c:v>
                </c:pt>
                <c:pt idx="1">
                  <c:v>Food Security</c:v>
                </c:pt>
                <c:pt idx="2">
                  <c:v>Road Safety</c:v>
                </c:pt>
                <c:pt idx="3">
                  <c:v>Air Pollution</c:v>
                </c:pt>
                <c:pt idx="4">
                  <c:v>Rural Access</c:v>
                </c:pt>
                <c:pt idx="5">
                  <c:v>Urban Access</c:v>
                </c:pt>
                <c:pt idx="6">
                  <c:v>Regional Connectivity</c:v>
                </c:pt>
                <c:pt idx="7">
                  <c:v>Social Inclusion/Equity</c:v>
                </c:pt>
                <c:pt idx="8">
                  <c:v>Congestion Reduction</c:v>
                </c:pt>
              </c:strCache>
            </c:strRef>
          </c:cat>
          <c:val>
            <c:numRef>
              <c:f>'[1]Summary Graphs'!$D$28:$D$36</c:f>
              <c:numCache>
                <c:formatCode>0%</c:formatCode>
                <c:ptCount val="9"/>
                <c:pt idx="0">
                  <c:v>0.17241379310344829</c:v>
                </c:pt>
                <c:pt idx="1">
                  <c:v>6.8965517241379309E-2</c:v>
                </c:pt>
                <c:pt idx="2">
                  <c:v>0.2413793103448276</c:v>
                </c:pt>
                <c:pt idx="3">
                  <c:v>3.4482758620689655E-2</c:v>
                </c:pt>
                <c:pt idx="4">
                  <c:v>0.10344827586206896</c:v>
                </c:pt>
                <c:pt idx="5">
                  <c:v>0.20689655172413793</c:v>
                </c:pt>
                <c:pt idx="6">
                  <c:v>0.20689655172413793</c:v>
                </c:pt>
                <c:pt idx="7">
                  <c:v>0.20689655172413793</c:v>
                </c:pt>
                <c:pt idx="8">
                  <c:v>0.13793103448275862</c:v>
                </c:pt>
              </c:numCache>
            </c:numRef>
          </c:val>
        </c:ser>
        <c:dLbls>
          <c:dLblPos val="outEnd"/>
          <c:showLegendKey val="0"/>
          <c:showVal val="1"/>
          <c:showCatName val="0"/>
          <c:showSerName val="0"/>
          <c:showPercent val="0"/>
          <c:showBubbleSize val="0"/>
        </c:dLbls>
        <c:gapWidth val="444"/>
        <c:overlap val="-90"/>
        <c:axId val="991394960"/>
        <c:axId val="991408016"/>
      </c:barChart>
      <c:catAx>
        <c:axId val="991394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zh-TW"/>
          </a:p>
        </c:txPr>
        <c:crossAx val="991408016"/>
        <c:crosses val="autoZero"/>
        <c:auto val="1"/>
        <c:lblAlgn val="ctr"/>
        <c:lblOffset val="100"/>
        <c:noMultiLvlLbl val="0"/>
      </c:catAx>
      <c:valAx>
        <c:axId val="991408016"/>
        <c:scaling>
          <c:orientation val="minMax"/>
        </c:scaling>
        <c:delete val="1"/>
        <c:axPos val="l"/>
        <c:numFmt formatCode="0%" sourceLinked="1"/>
        <c:majorTickMark val="none"/>
        <c:minorTickMark val="none"/>
        <c:tickLblPos val="nextTo"/>
        <c:crossAx val="99139496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Number of countries with </a:t>
            </a:r>
          </a:p>
          <a:p>
            <a:pPr>
              <a:defRPr sz="1200"/>
            </a:pPr>
            <a:r>
              <a:rPr lang="en-US" sz="1200"/>
              <a:t>References to </a:t>
            </a:r>
            <a:r>
              <a:rPr lang="en-US" sz="1200">
                <a:solidFill>
                  <a:schemeClr val="accent2"/>
                </a:solidFill>
              </a:rPr>
              <a:t>transport sub-sectors</a:t>
            </a:r>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zh-TW"/>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zh-TW"/>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'Summary Graphs'!$B$5:$B$11</c:f>
              <c:strCache>
                <c:ptCount val="7"/>
                <c:pt idx="0">
                  <c:v>Heavy Rail</c:v>
                </c:pt>
                <c:pt idx="1">
                  <c:v>Water transport</c:v>
                </c:pt>
                <c:pt idx="2">
                  <c:v>Aviation</c:v>
                </c:pt>
                <c:pt idx="3">
                  <c:v>Urban Transport </c:v>
                </c:pt>
                <c:pt idx="4">
                  <c:v>Walking and Cycling</c:v>
                </c:pt>
                <c:pt idx="5">
                  <c:v>Rural Transport</c:v>
                </c:pt>
                <c:pt idx="6">
                  <c:v>High Speed Rail</c:v>
                </c:pt>
              </c:strCache>
            </c:strRef>
          </c:cat>
          <c:val>
            <c:numRef>
              <c:f>'Summary Graphs'!$D$5:$D$11</c:f>
              <c:numCache>
                <c:formatCode>0%</c:formatCode>
                <c:ptCount val="7"/>
                <c:pt idx="0">
                  <c:v>0.51724137931034486</c:v>
                </c:pt>
                <c:pt idx="1">
                  <c:v>0.34482758620689657</c:v>
                </c:pt>
                <c:pt idx="2">
                  <c:v>0.34482758620689657</c:v>
                </c:pt>
                <c:pt idx="3">
                  <c:v>0.2413793103448276</c:v>
                </c:pt>
                <c:pt idx="4">
                  <c:v>0.20689655172413793</c:v>
                </c:pt>
                <c:pt idx="5">
                  <c:v>0.10344827586206896</c:v>
                </c:pt>
                <c:pt idx="6">
                  <c:v>3.4482758620689655E-2</c:v>
                </c:pt>
              </c:numCache>
            </c:numRef>
          </c:val>
        </c:ser>
        <c:dLbls>
          <c:dLblPos val="outEnd"/>
          <c:showLegendKey val="0"/>
          <c:showVal val="1"/>
          <c:showCatName val="0"/>
          <c:showSerName val="0"/>
          <c:showPercent val="0"/>
          <c:showBubbleSize val="0"/>
        </c:dLbls>
        <c:gapWidth val="444"/>
        <c:overlap val="-90"/>
        <c:axId val="990706064"/>
        <c:axId val="990696816"/>
      </c:barChart>
      <c:catAx>
        <c:axId val="9907060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zh-TW"/>
          </a:p>
        </c:txPr>
        <c:crossAx val="990696816"/>
        <c:crosses val="autoZero"/>
        <c:auto val="1"/>
        <c:lblAlgn val="ctr"/>
        <c:lblOffset val="100"/>
        <c:noMultiLvlLbl val="0"/>
      </c:catAx>
      <c:valAx>
        <c:axId val="990696816"/>
        <c:scaling>
          <c:orientation val="minMax"/>
        </c:scaling>
        <c:delete val="1"/>
        <c:axPos val="l"/>
        <c:numFmt formatCode="0%" sourceLinked="1"/>
        <c:majorTickMark val="none"/>
        <c:minorTickMark val="none"/>
        <c:tickLblPos val="nextTo"/>
        <c:crossAx val="99070606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Number of countries with </a:t>
            </a:r>
          </a:p>
          <a:p>
            <a:pPr>
              <a:defRPr sz="1200"/>
            </a:pPr>
            <a:r>
              <a:rPr lang="en-US" sz="1200"/>
              <a:t>References to </a:t>
            </a:r>
            <a:r>
              <a:rPr lang="en-US" sz="1200">
                <a:solidFill>
                  <a:schemeClr val="accent2"/>
                </a:solidFill>
              </a:rPr>
              <a:t>a-s-i</a:t>
            </a:r>
            <a:r>
              <a:rPr lang="en-US" sz="1200" baseline="0">
                <a:solidFill>
                  <a:schemeClr val="accent2"/>
                </a:solidFill>
              </a:rPr>
              <a:t> </a:t>
            </a:r>
            <a:r>
              <a:rPr lang="en-US" sz="1200">
                <a:solidFill>
                  <a:schemeClr val="accent2"/>
                </a:solidFill>
              </a:rPr>
              <a:t>measures</a:t>
            </a:r>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zh-TW"/>
        </a:p>
      </c:txPr>
    </c:title>
    <c:autoTitleDeleted val="0"/>
    <c:plotArea>
      <c:layout>
        <c:manualLayout>
          <c:layoutTarget val="inner"/>
          <c:xMode val="edge"/>
          <c:yMode val="edge"/>
          <c:x val="2.3535663100039371E-2"/>
          <c:y val="0.21397569444444445"/>
          <c:w val="0.9529286737999213"/>
          <c:h val="0.15472139621651729"/>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C00000"/>
              </a:solidFill>
              <a:ln>
                <a:noFill/>
              </a:ln>
              <a:effectLst/>
            </c:spPr>
          </c:dPt>
          <c:dPt>
            <c:idx val="1"/>
            <c:invertIfNegative val="0"/>
            <c:bubble3D val="0"/>
            <c:spPr>
              <a:solidFill>
                <a:srgbClr val="C00000"/>
              </a:solidFill>
              <a:ln>
                <a:noFill/>
              </a:ln>
              <a:effectLst/>
            </c:spPr>
          </c:dPt>
          <c:dPt>
            <c:idx val="2"/>
            <c:invertIfNegative val="0"/>
            <c:bubble3D val="0"/>
            <c:spPr>
              <a:solidFill>
                <a:srgbClr val="C00000"/>
              </a:solidFill>
              <a:ln>
                <a:noFill/>
              </a:ln>
              <a:effectLst/>
            </c:spPr>
          </c:dPt>
          <c:dPt>
            <c:idx val="3"/>
            <c:invertIfNegative val="0"/>
            <c:bubble3D val="0"/>
            <c:spPr>
              <a:solidFill>
                <a:srgbClr val="C00000"/>
              </a:solidFill>
              <a:ln>
                <a:noFill/>
              </a:ln>
              <a:effectLst/>
            </c:spPr>
          </c:dPt>
          <c:dPt>
            <c:idx val="8"/>
            <c:invertIfNegative val="0"/>
            <c:bubble3D val="0"/>
            <c:spPr>
              <a:solidFill>
                <a:schemeClr val="accent6"/>
              </a:solidFill>
              <a:ln>
                <a:noFill/>
              </a:ln>
              <a:effectLst/>
            </c:spPr>
          </c:dPt>
          <c:dPt>
            <c:idx val="9"/>
            <c:invertIfNegative val="0"/>
            <c:bubble3D val="0"/>
            <c:spPr>
              <a:solidFill>
                <a:schemeClr val="accent6"/>
              </a:solidFill>
              <a:ln>
                <a:noFill/>
              </a:ln>
              <a:effectLst/>
            </c:spPr>
          </c:dPt>
          <c:dPt>
            <c:idx val="10"/>
            <c:invertIfNegative val="0"/>
            <c:bubble3D val="0"/>
            <c:spPr>
              <a:solidFill>
                <a:schemeClr val="accent6"/>
              </a:solidFill>
              <a:ln>
                <a:noFill/>
              </a:ln>
              <a:effectLst/>
            </c:spPr>
          </c:dPt>
          <c:dPt>
            <c:idx val="11"/>
            <c:invertIfNegative val="0"/>
            <c:bubble3D val="0"/>
            <c:spPr>
              <a:solidFill>
                <a:schemeClr val="accent6"/>
              </a:solidFill>
              <a:ln>
                <a:noFill/>
              </a:ln>
              <a:effectLst/>
            </c:spPr>
          </c:dPt>
          <c:dPt>
            <c:idx val="13"/>
            <c:invertIfNegative val="0"/>
            <c:bubble3D val="0"/>
            <c:spPr>
              <a:solidFill>
                <a:schemeClr val="accent4"/>
              </a:solidFill>
              <a:ln>
                <a:noFill/>
              </a:ln>
              <a:effectLst/>
            </c:spPr>
          </c:dPt>
          <c:dPt>
            <c:idx val="14"/>
            <c:invertIfNegative val="0"/>
            <c:bubble3D val="0"/>
            <c:spPr>
              <a:solidFill>
                <a:schemeClr val="accent4"/>
              </a:solidFill>
              <a:ln>
                <a:noFill/>
              </a:ln>
              <a:effectLst/>
            </c:spPr>
          </c:dPt>
          <c:dPt>
            <c:idx val="15"/>
            <c:invertIfNegative val="0"/>
            <c:bubble3D val="0"/>
            <c:spPr>
              <a:solidFill>
                <a:schemeClr val="accent4"/>
              </a:solidFill>
              <a:ln>
                <a:noFill/>
              </a:ln>
              <a:effectLst/>
            </c:spPr>
          </c:dPt>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zh-TW"/>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'Summary Graphs'!$B$12:$B$27</c:f>
              <c:strCache>
                <c:ptCount val="16"/>
                <c:pt idx="0">
                  <c:v>Land Use</c:v>
                </c:pt>
                <c:pt idx="1">
                  <c:v>Vehicle Restrictions</c:v>
                </c:pt>
                <c:pt idx="2">
                  <c:v>Mobility Management</c:v>
                </c:pt>
                <c:pt idx="3">
                  <c:v>Congestion / LEZ</c:v>
                </c:pt>
                <c:pt idx="4">
                  <c:v>Cycling Measures</c:v>
                </c:pt>
                <c:pt idx="5">
                  <c:v>Public Transport (Bus)</c:v>
                </c:pt>
                <c:pt idx="6">
                  <c:v>Public Transport (Metro)</c:v>
                </c:pt>
                <c:pt idx="7">
                  <c:v>Walking Measures</c:v>
                </c:pt>
                <c:pt idx="8">
                  <c:v>E- mobility</c:v>
                </c:pt>
                <c:pt idx="9">
                  <c:v>Other Efficiency Measures</c:v>
                </c:pt>
                <c:pt idx="10">
                  <c:v>Alternative Fuels</c:v>
                </c:pt>
                <c:pt idx="11">
                  <c:v>Vehicle Emission Standards</c:v>
                </c:pt>
                <c:pt idx="12">
                  <c:v>Green Freight</c:v>
                </c:pt>
                <c:pt idx="13">
                  <c:v>Road Infrastructure Development</c:v>
                </c:pt>
                <c:pt idx="14">
                  <c:v>ITS</c:v>
                </c:pt>
                <c:pt idx="15">
                  <c:v>Data and Modelling</c:v>
                </c:pt>
              </c:strCache>
            </c:strRef>
          </c:cat>
          <c:val>
            <c:numRef>
              <c:f>'Summary Graphs'!$D$12:$D$27</c:f>
              <c:numCache>
                <c:formatCode>0%</c:formatCode>
                <c:ptCount val="16"/>
                <c:pt idx="0">
                  <c:v>0.10344827586206896</c:v>
                </c:pt>
                <c:pt idx="1">
                  <c:v>0.10344827586206896</c:v>
                </c:pt>
                <c:pt idx="2">
                  <c:v>0.10344827586206896</c:v>
                </c:pt>
                <c:pt idx="3">
                  <c:v>3.4482758620689655E-2</c:v>
                </c:pt>
                <c:pt idx="4">
                  <c:v>0.27586206896551724</c:v>
                </c:pt>
                <c:pt idx="5">
                  <c:v>0.27586206896551724</c:v>
                </c:pt>
                <c:pt idx="6">
                  <c:v>0.20689655172413793</c:v>
                </c:pt>
                <c:pt idx="7">
                  <c:v>6.8965517241379309E-2</c:v>
                </c:pt>
                <c:pt idx="8">
                  <c:v>0.27586206896551724</c:v>
                </c:pt>
                <c:pt idx="9">
                  <c:v>0.20689655172413793</c:v>
                </c:pt>
                <c:pt idx="10">
                  <c:v>0.13793103448275862</c:v>
                </c:pt>
                <c:pt idx="11">
                  <c:v>6.8965517241379309E-2</c:v>
                </c:pt>
                <c:pt idx="12">
                  <c:v>3.4482758620689655E-2</c:v>
                </c:pt>
                <c:pt idx="13">
                  <c:v>0.44827586206896552</c:v>
                </c:pt>
                <c:pt idx="14">
                  <c:v>0.17241379310344829</c:v>
                </c:pt>
                <c:pt idx="15">
                  <c:v>6.8965517241379309E-2</c:v>
                </c:pt>
              </c:numCache>
            </c:numRef>
          </c:val>
        </c:ser>
        <c:dLbls>
          <c:dLblPos val="outEnd"/>
          <c:showLegendKey val="0"/>
          <c:showVal val="1"/>
          <c:showCatName val="0"/>
          <c:showSerName val="0"/>
          <c:showPercent val="0"/>
          <c:showBubbleSize val="0"/>
        </c:dLbls>
        <c:gapWidth val="444"/>
        <c:overlap val="-90"/>
        <c:axId val="990693552"/>
        <c:axId val="990695184"/>
      </c:barChart>
      <c:catAx>
        <c:axId val="990693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zh-TW"/>
          </a:p>
        </c:txPr>
        <c:crossAx val="990695184"/>
        <c:crosses val="autoZero"/>
        <c:auto val="1"/>
        <c:lblAlgn val="ctr"/>
        <c:lblOffset val="100"/>
        <c:noMultiLvlLbl val="0"/>
      </c:catAx>
      <c:valAx>
        <c:axId val="990695184"/>
        <c:scaling>
          <c:orientation val="minMax"/>
        </c:scaling>
        <c:delete val="1"/>
        <c:axPos val="l"/>
        <c:numFmt formatCode="0%" sourceLinked="1"/>
        <c:majorTickMark val="none"/>
        <c:minorTickMark val="none"/>
        <c:tickLblPos val="nextTo"/>
        <c:crossAx val="99069355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Number of countries with </a:t>
            </a:r>
          </a:p>
          <a:p>
            <a:pPr>
              <a:defRPr sz="1200"/>
            </a:pPr>
            <a:r>
              <a:rPr lang="en-US" sz="1200"/>
              <a:t>References to </a:t>
            </a:r>
            <a:r>
              <a:rPr lang="en-US" sz="1200">
                <a:solidFill>
                  <a:schemeClr val="accent2"/>
                </a:solidFill>
              </a:rPr>
              <a:t>SuM4all objectives</a:t>
            </a:r>
            <a:endParaRPr lang="en-US" sz="1200"/>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zh-TW"/>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zh-TW"/>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'Summary Graphs'!$B$37:$B$40</c:f>
              <c:strCache>
                <c:ptCount val="4"/>
                <c:pt idx="0">
                  <c:v>Universal Access</c:v>
                </c:pt>
                <c:pt idx="1">
                  <c:v>Efficiency</c:v>
                </c:pt>
                <c:pt idx="2">
                  <c:v>Safety</c:v>
                </c:pt>
                <c:pt idx="3">
                  <c:v>Green Mobility</c:v>
                </c:pt>
              </c:strCache>
            </c:strRef>
          </c:cat>
          <c:val>
            <c:numRef>
              <c:f>'Summary Graphs'!$D$37:$D$40</c:f>
              <c:numCache>
                <c:formatCode>0%</c:formatCode>
                <c:ptCount val="4"/>
                <c:pt idx="0">
                  <c:v>0.41379310344827586</c:v>
                </c:pt>
                <c:pt idx="1">
                  <c:v>0.17241379310344829</c:v>
                </c:pt>
                <c:pt idx="2">
                  <c:v>0.2413793103448276</c:v>
                </c:pt>
                <c:pt idx="3">
                  <c:v>0.37931034482758619</c:v>
                </c:pt>
              </c:numCache>
            </c:numRef>
          </c:val>
        </c:ser>
        <c:dLbls>
          <c:dLblPos val="outEnd"/>
          <c:showLegendKey val="0"/>
          <c:showVal val="1"/>
          <c:showCatName val="0"/>
          <c:showSerName val="0"/>
          <c:showPercent val="0"/>
          <c:showBubbleSize val="0"/>
        </c:dLbls>
        <c:gapWidth val="444"/>
        <c:overlap val="-90"/>
        <c:axId val="990696272"/>
        <c:axId val="990700080"/>
      </c:barChart>
      <c:catAx>
        <c:axId val="9906962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zh-TW"/>
          </a:p>
        </c:txPr>
        <c:crossAx val="990700080"/>
        <c:crosses val="autoZero"/>
        <c:auto val="1"/>
        <c:lblAlgn val="ctr"/>
        <c:lblOffset val="100"/>
        <c:noMultiLvlLbl val="0"/>
      </c:catAx>
      <c:valAx>
        <c:axId val="990700080"/>
        <c:scaling>
          <c:orientation val="minMax"/>
        </c:scaling>
        <c:delete val="1"/>
        <c:axPos val="l"/>
        <c:numFmt formatCode="0%" sourceLinked="1"/>
        <c:majorTickMark val="none"/>
        <c:minorTickMark val="none"/>
        <c:tickLblPos val="nextTo"/>
        <c:crossAx val="99069627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share of countries with </a:t>
            </a:r>
          </a:p>
          <a:p>
            <a:pPr>
              <a:defRPr sz="1200"/>
            </a:pPr>
            <a:r>
              <a:rPr lang="en-US" sz="1200"/>
              <a:t>References to </a:t>
            </a:r>
            <a:r>
              <a:rPr lang="en-US" sz="1200">
                <a:solidFill>
                  <a:schemeClr val="accent2"/>
                </a:solidFill>
              </a:rPr>
              <a:t>transport development</a:t>
            </a:r>
            <a:r>
              <a:rPr lang="en-US" sz="1200" baseline="0">
                <a:solidFill>
                  <a:schemeClr val="accent2"/>
                </a:solidFill>
              </a:rPr>
              <a:t> benefits</a:t>
            </a:r>
            <a:endParaRPr lang="en-US" sz="1200"/>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zh-TW"/>
        </a:p>
      </c:txPr>
    </c:title>
    <c:autoTitleDeleted val="0"/>
    <c:plotArea>
      <c:layout>
        <c:manualLayout>
          <c:layoutTarget val="inner"/>
          <c:xMode val="edge"/>
          <c:yMode val="edge"/>
          <c:x val="3.0555555555555555E-2"/>
          <c:y val="0.22267389340560073"/>
          <c:w val="0.93888888888888888"/>
          <c:h val="0.23021284270650108"/>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C00000"/>
              </a:solidFill>
              <a:ln>
                <a:noFill/>
              </a:ln>
              <a:effectLst/>
            </c:spPr>
          </c:dPt>
          <c:dPt>
            <c:idx val="1"/>
            <c:invertIfNegative val="0"/>
            <c:bubble3D val="0"/>
            <c:spPr>
              <a:solidFill>
                <a:schemeClr val="accent4">
                  <a:lumMod val="75000"/>
                </a:schemeClr>
              </a:solidFill>
              <a:ln>
                <a:noFill/>
              </a:ln>
              <a:effectLst/>
            </c:spPr>
          </c:dPt>
          <c:dPt>
            <c:idx val="2"/>
            <c:invertIfNegative val="0"/>
            <c:bubble3D val="0"/>
            <c:spPr>
              <a:solidFill>
                <a:srgbClr val="00B050"/>
              </a:solidFill>
              <a:ln>
                <a:noFill/>
              </a:ln>
              <a:effectLst/>
            </c:spPr>
          </c:dPt>
          <c:dPt>
            <c:idx val="3"/>
            <c:invertIfNegative val="0"/>
            <c:bubble3D val="0"/>
            <c:spPr>
              <a:solidFill>
                <a:srgbClr val="00B050"/>
              </a:solidFill>
              <a:ln>
                <a:noFill/>
              </a:ln>
              <a:effectLst/>
            </c:spPr>
          </c:dPt>
          <c:dPt>
            <c:idx val="4"/>
            <c:invertIfNegative val="0"/>
            <c:bubble3D val="0"/>
            <c:spPr>
              <a:solidFill>
                <a:schemeClr val="accent2"/>
              </a:solidFill>
              <a:ln>
                <a:noFill/>
              </a:ln>
              <a:effectLst/>
            </c:spPr>
          </c:dPt>
          <c:dPt>
            <c:idx val="5"/>
            <c:invertIfNegative val="0"/>
            <c:bubble3D val="0"/>
            <c:spPr>
              <a:solidFill>
                <a:schemeClr val="accent2"/>
              </a:solidFill>
              <a:ln>
                <a:noFill/>
              </a:ln>
              <a:effectLst/>
            </c:spPr>
          </c:dPt>
          <c:dPt>
            <c:idx val="6"/>
            <c:invertIfNegative val="0"/>
            <c:bubble3D val="0"/>
            <c:spPr>
              <a:solidFill>
                <a:schemeClr val="accent2"/>
              </a:solidFill>
              <a:ln>
                <a:noFill/>
              </a:ln>
              <a:effectLst/>
            </c:spPr>
          </c:dPt>
          <c:dPt>
            <c:idx val="7"/>
            <c:invertIfNegative val="0"/>
            <c:bubble3D val="0"/>
            <c:spPr>
              <a:solidFill>
                <a:schemeClr val="accent4"/>
              </a:solidFill>
              <a:ln>
                <a:noFill/>
              </a:ln>
              <a:effectLst/>
            </c:spPr>
          </c:dPt>
          <c:dPt>
            <c:idx val="8"/>
            <c:invertIfNegative val="0"/>
            <c:bubble3D val="0"/>
            <c:spPr>
              <a:solidFill>
                <a:schemeClr val="accent4"/>
              </a:solidFill>
              <a:ln>
                <a:noFill/>
              </a:ln>
              <a:effectLst/>
            </c:spPr>
          </c:dPt>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zh-TW"/>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'Summary Graphs'!$B$28:$B$36</c:f>
              <c:strCache>
                <c:ptCount val="9"/>
                <c:pt idx="0">
                  <c:v>Poverty Alleviation</c:v>
                </c:pt>
                <c:pt idx="1">
                  <c:v>Food Security</c:v>
                </c:pt>
                <c:pt idx="2">
                  <c:v>Road Safety</c:v>
                </c:pt>
                <c:pt idx="3">
                  <c:v>Air Pollution</c:v>
                </c:pt>
                <c:pt idx="4">
                  <c:v>Rural Access</c:v>
                </c:pt>
                <c:pt idx="5">
                  <c:v>Urban Access</c:v>
                </c:pt>
                <c:pt idx="6">
                  <c:v>Regional Connectivity</c:v>
                </c:pt>
                <c:pt idx="7">
                  <c:v>Social Inclusion/Equity</c:v>
                </c:pt>
                <c:pt idx="8">
                  <c:v>Congestion Reduction</c:v>
                </c:pt>
              </c:strCache>
            </c:strRef>
          </c:cat>
          <c:val>
            <c:numRef>
              <c:f>'Summary Graphs'!$D$28:$D$36</c:f>
              <c:numCache>
                <c:formatCode>0%</c:formatCode>
                <c:ptCount val="9"/>
                <c:pt idx="0">
                  <c:v>0.17241379310344829</c:v>
                </c:pt>
                <c:pt idx="1">
                  <c:v>6.8965517241379309E-2</c:v>
                </c:pt>
                <c:pt idx="2">
                  <c:v>0.2413793103448276</c:v>
                </c:pt>
                <c:pt idx="3">
                  <c:v>3.4482758620689655E-2</c:v>
                </c:pt>
                <c:pt idx="4">
                  <c:v>0.10344827586206896</c:v>
                </c:pt>
                <c:pt idx="5">
                  <c:v>0.20689655172413793</c:v>
                </c:pt>
                <c:pt idx="6">
                  <c:v>0.20689655172413793</c:v>
                </c:pt>
                <c:pt idx="7">
                  <c:v>0.20689655172413793</c:v>
                </c:pt>
                <c:pt idx="8">
                  <c:v>0.13793103448275862</c:v>
                </c:pt>
              </c:numCache>
            </c:numRef>
          </c:val>
        </c:ser>
        <c:dLbls>
          <c:dLblPos val="outEnd"/>
          <c:showLegendKey val="0"/>
          <c:showVal val="1"/>
          <c:showCatName val="0"/>
          <c:showSerName val="0"/>
          <c:showPercent val="0"/>
          <c:showBubbleSize val="0"/>
        </c:dLbls>
        <c:gapWidth val="444"/>
        <c:overlap val="-90"/>
        <c:axId val="679262080"/>
        <c:axId val="679263712"/>
      </c:barChart>
      <c:catAx>
        <c:axId val="6792620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zh-TW"/>
          </a:p>
        </c:txPr>
        <c:crossAx val="679263712"/>
        <c:crosses val="autoZero"/>
        <c:auto val="1"/>
        <c:lblAlgn val="ctr"/>
        <c:lblOffset val="100"/>
        <c:noMultiLvlLbl val="0"/>
      </c:catAx>
      <c:valAx>
        <c:axId val="679263712"/>
        <c:scaling>
          <c:orientation val="minMax"/>
        </c:scaling>
        <c:delete val="1"/>
        <c:axPos val="l"/>
        <c:numFmt formatCode="0%" sourceLinked="1"/>
        <c:majorTickMark val="none"/>
        <c:minorTickMark val="none"/>
        <c:tickLblPos val="nextTo"/>
        <c:crossAx val="67926208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Number of countries with References to </a:t>
            </a:r>
            <a:r>
              <a:rPr lang="en-US" sz="1200">
                <a:solidFill>
                  <a:schemeClr val="accent2"/>
                </a:solidFill>
              </a:rPr>
              <a:t>transport</a:t>
            </a:r>
            <a:r>
              <a:rPr lang="en-US" sz="1200" baseline="0">
                <a:solidFill>
                  <a:schemeClr val="accent2"/>
                </a:solidFill>
              </a:rPr>
              <a:t> modes</a:t>
            </a:r>
            <a:endParaRPr lang="en-US" sz="1200">
              <a:solidFill>
                <a:schemeClr val="accent2"/>
              </a:solidFill>
            </a:endParaRPr>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zh-TW"/>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zh-TW"/>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'[1]Summary Graphs'!$B$3:$B$4</c:f>
              <c:strCache>
                <c:ptCount val="2"/>
                <c:pt idx="0">
                  <c:v>Passenger Transport</c:v>
                </c:pt>
                <c:pt idx="1">
                  <c:v>Freight Transport</c:v>
                </c:pt>
              </c:strCache>
            </c:strRef>
          </c:cat>
          <c:val>
            <c:numRef>
              <c:f>'[1]Summary Graphs'!$D$3:$D$4</c:f>
              <c:numCache>
                <c:formatCode>0%</c:formatCode>
                <c:ptCount val="2"/>
                <c:pt idx="0">
                  <c:v>0.62068965517241381</c:v>
                </c:pt>
                <c:pt idx="1">
                  <c:v>0.44827586206896552</c:v>
                </c:pt>
              </c:numCache>
            </c:numRef>
          </c:val>
        </c:ser>
        <c:dLbls>
          <c:dLblPos val="outEnd"/>
          <c:showLegendKey val="0"/>
          <c:showVal val="1"/>
          <c:showCatName val="0"/>
          <c:showSerName val="0"/>
          <c:showPercent val="0"/>
          <c:showBubbleSize val="0"/>
        </c:dLbls>
        <c:gapWidth val="444"/>
        <c:overlap val="-90"/>
        <c:axId val="818464384"/>
        <c:axId val="818458944"/>
      </c:barChart>
      <c:catAx>
        <c:axId val="8184643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zh-TW"/>
          </a:p>
        </c:txPr>
        <c:crossAx val="818458944"/>
        <c:crosses val="autoZero"/>
        <c:auto val="1"/>
        <c:lblAlgn val="ctr"/>
        <c:lblOffset val="100"/>
        <c:noMultiLvlLbl val="0"/>
      </c:catAx>
      <c:valAx>
        <c:axId val="818458944"/>
        <c:scaling>
          <c:orientation val="minMax"/>
        </c:scaling>
        <c:delete val="1"/>
        <c:axPos val="l"/>
        <c:numFmt formatCode="0%" sourceLinked="1"/>
        <c:majorTickMark val="none"/>
        <c:minorTickMark val="none"/>
        <c:tickLblPos val="nextTo"/>
        <c:crossAx val="81846438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Number of countries with </a:t>
            </a:r>
          </a:p>
          <a:p>
            <a:pPr>
              <a:defRPr sz="1200"/>
            </a:pPr>
            <a:r>
              <a:rPr lang="en-US" sz="1200"/>
              <a:t>References to </a:t>
            </a:r>
            <a:r>
              <a:rPr lang="en-US" sz="1200">
                <a:solidFill>
                  <a:schemeClr val="accent2"/>
                </a:solidFill>
              </a:rPr>
              <a:t>transport sub-sectors</a:t>
            </a:r>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zh-TW"/>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zh-TW"/>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'[1]Summary Graphs'!$B$5:$B$11</c:f>
              <c:strCache>
                <c:ptCount val="7"/>
                <c:pt idx="0">
                  <c:v>Heavy Rail</c:v>
                </c:pt>
                <c:pt idx="1">
                  <c:v>Water transport</c:v>
                </c:pt>
                <c:pt idx="2">
                  <c:v>Aviation</c:v>
                </c:pt>
                <c:pt idx="3">
                  <c:v>Urban Transport </c:v>
                </c:pt>
                <c:pt idx="4">
                  <c:v>Walking and Cycling</c:v>
                </c:pt>
                <c:pt idx="5">
                  <c:v>Rural Transport</c:v>
                </c:pt>
                <c:pt idx="6">
                  <c:v>High Speed Rail</c:v>
                </c:pt>
              </c:strCache>
            </c:strRef>
          </c:cat>
          <c:val>
            <c:numRef>
              <c:f>'[1]Summary Graphs'!$D$5:$D$11</c:f>
              <c:numCache>
                <c:formatCode>0%</c:formatCode>
                <c:ptCount val="7"/>
                <c:pt idx="0">
                  <c:v>0.51724137931034486</c:v>
                </c:pt>
                <c:pt idx="1">
                  <c:v>0.34482758620689657</c:v>
                </c:pt>
                <c:pt idx="2">
                  <c:v>0.34482758620689657</c:v>
                </c:pt>
                <c:pt idx="3">
                  <c:v>0.2413793103448276</c:v>
                </c:pt>
                <c:pt idx="4">
                  <c:v>0.20689655172413793</c:v>
                </c:pt>
                <c:pt idx="5">
                  <c:v>0.10344827586206896</c:v>
                </c:pt>
                <c:pt idx="6">
                  <c:v>3.4482758620689655E-2</c:v>
                </c:pt>
              </c:numCache>
            </c:numRef>
          </c:val>
        </c:ser>
        <c:dLbls>
          <c:dLblPos val="outEnd"/>
          <c:showLegendKey val="0"/>
          <c:showVal val="1"/>
          <c:showCatName val="0"/>
          <c:showSerName val="0"/>
          <c:showPercent val="0"/>
          <c:showBubbleSize val="0"/>
        </c:dLbls>
        <c:gapWidth val="444"/>
        <c:overlap val="-90"/>
        <c:axId val="818466016"/>
        <c:axId val="818460576"/>
      </c:barChart>
      <c:catAx>
        <c:axId val="8184660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zh-TW"/>
          </a:p>
        </c:txPr>
        <c:crossAx val="818460576"/>
        <c:crosses val="autoZero"/>
        <c:auto val="1"/>
        <c:lblAlgn val="ctr"/>
        <c:lblOffset val="100"/>
        <c:noMultiLvlLbl val="0"/>
      </c:catAx>
      <c:valAx>
        <c:axId val="818460576"/>
        <c:scaling>
          <c:orientation val="minMax"/>
        </c:scaling>
        <c:delete val="1"/>
        <c:axPos val="l"/>
        <c:numFmt formatCode="0%" sourceLinked="1"/>
        <c:majorTickMark val="none"/>
        <c:minorTickMark val="none"/>
        <c:tickLblPos val="nextTo"/>
        <c:crossAx val="81846601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Number of countries with </a:t>
            </a:r>
          </a:p>
          <a:p>
            <a:pPr>
              <a:defRPr sz="1200"/>
            </a:pPr>
            <a:r>
              <a:rPr lang="en-US" sz="1200"/>
              <a:t>References to </a:t>
            </a:r>
            <a:r>
              <a:rPr lang="en-US" sz="1200">
                <a:solidFill>
                  <a:schemeClr val="accent2"/>
                </a:solidFill>
              </a:rPr>
              <a:t>a-s-i</a:t>
            </a:r>
            <a:r>
              <a:rPr lang="en-US" sz="1200" baseline="0">
                <a:solidFill>
                  <a:schemeClr val="accent2"/>
                </a:solidFill>
              </a:rPr>
              <a:t> </a:t>
            </a:r>
            <a:r>
              <a:rPr lang="en-US" sz="1200">
                <a:solidFill>
                  <a:schemeClr val="accent2"/>
                </a:solidFill>
              </a:rPr>
              <a:t>measures</a:t>
            </a:r>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zh-TW"/>
        </a:p>
      </c:txPr>
    </c:title>
    <c:autoTitleDeleted val="0"/>
    <c:plotArea>
      <c:layout>
        <c:manualLayout>
          <c:layoutTarget val="inner"/>
          <c:xMode val="edge"/>
          <c:yMode val="edge"/>
          <c:x val="2.3535663100039371E-2"/>
          <c:y val="0.21397569444444445"/>
          <c:w val="0.9529286737999213"/>
          <c:h val="0.15472139621651729"/>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C00000"/>
              </a:solidFill>
              <a:ln>
                <a:noFill/>
              </a:ln>
              <a:effectLst/>
            </c:spPr>
          </c:dPt>
          <c:dPt>
            <c:idx val="1"/>
            <c:invertIfNegative val="0"/>
            <c:bubble3D val="0"/>
            <c:spPr>
              <a:solidFill>
                <a:srgbClr val="C00000"/>
              </a:solidFill>
              <a:ln>
                <a:noFill/>
              </a:ln>
              <a:effectLst/>
            </c:spPr>
          </c:dPt>
          <c:dPt>
            <c:idx val="2"/>
            <c:invertIfNegative val="0"/>
            <c:bubble3D val="0"/>
            <c:spPr>
              <a:solidFill>
                <a:srgbClr val="C00000"/>
              </a:solidFill>
              <a:ln>
                <a:noFill/>
              </a:ln>
              <a:effectLst/>
            </c:spPr>
          </c:dPt>
          <c:dPt>
            <c:idx val="3"/>
            <c:invertIfNegative val="0"/>
            <c:bubble3D val="0"/>
            <c:spPr>
              <a:solidFill>
                <a:srgbClr val="C00000"/>
              </a:solidFill>
              <a:ln>
                <a:noFill/>
              </a:ln>
              <a:effectLst/>
            </c:spPr>
          </c:dPt>
          <c:dPt>
            <c:idx val="8"/>
            <c:invertIfNegative val="0"/>
            <c:bubble3D val="0"/>
            <c:spPr>
              <a:solidFill>
                <a:schemeClr val="accent6"/>
              </a:solidFill>
              <a:ln>
                <a:noFill/>
              </a:ln>
              <a:effectLst/>
            </c:spPr>
          </c:dPt>
          <c:dPt>
            <c:idx val="9"/>
            <c:invertIfNegative val="0"/>
            <c:bubble3D val="0"/>
            <c:spPr>
              <a:solidFill>
                <a:schemeClr val="accent6"/>
              </a:solidFill>
              <a:ln>
                <a:noFill/>
              </a:ln>
              <a:effectLst/>
            </c:spPr>
          </c:dPt>
          <c:dPt>
            <c:idx val="10"/>
            <c:invertIfNegative val="0"/>
            <c:bubble3D val="0"/>
            <c:spPr>
              <a:solidFill>
                <a:schemeClr val="accent6"/>
              </a:solidFill>
              <a:ln>
                <a:noFill/>
              </a:ln>
              <a:effectLst/>
            </c:spPr>
          </c:dPt>
          <c:dPt>
            <c:idx val="11"/>
            <c:invertIfNegative val="0"/>
            <c:bubble3D val="0"/>
            <c:spPr>
              <a:solidFill>
                <a:schemeClr val="accent6"/>
              </a:solidFill>
              <a:ln>
                <a:noFill/>
              </a:ln>
              <a:effectLst/>
            </c:spPr>
          </c:dPt>
          <c:dPt>
            <c:idx val="13"/>
            <c:invertIfNegative val="0"/>
            <c:bubble3D val="0"/>
            <c:spPr>
              <a:solidFill>
                <a:schemeClr val="accent4"/>
              </a:solidFill>
              <a:ln>
                <a:noFill/>
              </a:ln>
              <a:effectLst/>
            </c:spPr>
          </c:dPt>
          <c:dPt>
            <c:idx val="14"/>
            <c:invertIfNegative val="0"/>
            <c:bubble3D val="0"/>
            <c:spPr>
              <a:solidFill>
                <a:schemeClr val="accent4"/>
              </a:solidFill>
              <a:ln>
                <a:noFill/>
              </a:ln>
              <a:effectLst/>
            </c:spPr>
          </c:dPt>
          <c:dPt>
            <c:idx val="15"/>
            <c:invertIfNegative val="0"/>
            <c:bubble3D val="0"/>
            <c:spPr>
              <a:solidFill>
                <a:schemeClr val="accent4"/>
              </a:solidFill>
              <a:ln>
                <a:noFill/>
              </a:ln>
              <a:effectLst/>
            </c:spPr>
          </c:dPt>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zh-TW"/>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'[1]Summary Graphs'!$B$12:$B$27</c:f>
              <c:strCache>
                <c:ptCount val="16"/>
                <c:pt idx="0">
                  <c:v>Land Use</c:v>
                </c:pt>
                <c:pt idx="1">
                  <c:v>Vehicle Restrictions</c:v>
                </c:pt>
                <c:pt idx="2">
                  <c:v>Mobility Management</c:v>
                </c:pt>
                <c:pt idx="3">
                  <c:v>Congestion / LEZ</c:v>
                </c:pt>
                <c:pt idx="4">
                  <c:v>Cycling Measures</c:v>
                </c:pt>
                <c:pt idx="5">
                  <c:v>Public Transport (Bus)</c:v>
                </c:pt>
                <c:pt idx="6">
                  <c:v>Public Transport (Metro)</c:v>
                </c:pt>
                <c:pt idx="7">
                  <c:v>Walking Measures</c:v>
                </c:pt>
                <c:pt idx="8">
                  <c:v>E- mobility</c:v>
                </c:pt>
                <c:pt idx="9">
                  <c:v>Other Efficiency Measures</c:v>
                </c:pt>
                <c:pt idx="10">
                  <c:v>Alternative Fuels</c:v>
                </c:pt>
                <c:pt idx="11">
                  <c:v>Vehicle Emission Standards</c:v>
                </c:pt>
                <c:pt idx="12">
                  <c:v>Green Freight</c:v>
                </c:pt>
                <c:pt idx="13">
                  <c:v>Road Infrastructure Development</c:v>
                </c:pt>
                <c:pt idx="14">
                  <c:v>ITS</c:v>
                </c:pt>
                <c:pt idx="15">
                  <c:v>Data and Modelling</c:v>
                </c:pt>
              </c:strCache>
            </c:strRef>
          </c:cat>
          <c:val>
            <c:numRef>
              <c:f>'[1]Summary Graphs'!$D$12:$D$27</c:f>
              <c:numCache>
                <c:formatCode>0%</c:formatCode>
                <c:ptCount val="16"/>
                <c:pt idx="0">
                  <c:v>0.10344827586206896</c:v>
                </c:pt>
                <c:pt idx="1">
                  <c:v>0.10344827586206896</c:v>
                </c:pt>
                <c:pt idx="2">
                  <c:v>0.10344827586206896</c:v>
                </c:pt>
                <c:pt idx="3">
                  <c:v>3.4482758620689655E-2</c:v>
                </c:pt>
                <c:pt idx="4">
                  <c:v>0.27586206896551724</c:v>
                </c:pt>
                <c:pt idx="5">
                  <c:v>0.27586206896551724</c:v>
                </c:pt>
                <c:pt idx="6">
                  <c:v>0.20689655172413793</c:v>
                </c:pt>
                <c:pt idx="7">
                  <c:v>6.8965517241379309E-2</c:v>
                </c:pt>
                <c:pt idx="8">
                  <c:v>0.27586206896551724</c:v>
                </c:pt>
                <c:pt idx="9">
                  <c:v>0.20689655172413793</c:v>
                </c:pt>
                <c:pt idx="10">
                  <c:v>0.13793103448275862</c:v>
                </c:pt>
                <c:pt idx="11">
                  <c:v>6.8965517241379309E-2</c:v>
                </c:pt>
                <c:pt idx="12">
                  <c:v>3.4482758620689655E-2</c:v>
                </c:pt>
                <c:pt idx="13">
                  <c:v>0.44827586206896552</c:v>
                </c:pt>
                <c:pt idx="14">
                  <c:v>0.17241379310344829</c:v>
                </c:pt>
                <c:pt idx="15">
                  <c:v>6.8965517241379309E-2</c:v>
                </c:pt>
              </c:numCache>
            </c:numRef>
          </c:val>
        </c:ser>
        <c:dLbls>
          <c:dLblPos val="outEnd"/>
          <c:showLegendKey val="0"/>
          <c:showVal val="1"/>
          <c:showCatName val="0"/>
          <c:showSerName val="0"/>
          <c:showPercent val="0"/>
          <c:showBubbleSize val="0"/>
        </c:dLbls>
        <c:gapWidth val="444"/>
        <c:overlap val="-90"/>
        <c:axId val="818461664"/>
        <c:axId val="818462208"/>
      </c:barChart>
      <c:catAx>
        <c:axId val="8184616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zh-TW"/>
          </a:p>
        </c:txPr>
        <c:crossAx val="818462208"/>
        <c:crosses val="autoZero"/>
        <c:auto val="1"/>
        <c:lblAlgn val="ctr"/>
        <c:lblOffset val="100"/>
        <c:noMultiLvlLbl val="0"/>
      </c:catAx>
      <c:valAx>
        <c:axId val="818462208"/>
        <c:scaling>
          <c:orientation val="minMax"/>
        </c:scaling>
        <c:delete val="1"/>
        <c:axPos val="l"/>
        <c:numFmt formatCode="0%" sourceLinked="1"/>
        <c:majorTickMark val="none"/>
        <c:minorTickMark val="none"/>
        <c:tickLblPos val="nextTo"/>
        <c:crossAx val="81846166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Number of countries with </a:t>
            </a:r>
          </a:p>
          <a:p>
            <a:pPr>
              <a:defRPr sz="1200"/>
            </a:pPr>
            <a:r>
              <a:rPr lang="en-US" sz="1200"/>
              <a:t>References to </a:t>
            </a:r>
            <a:r>
              <a:rPr lang="en-US" sz="1200">
                <a:solidFill>
                  <a:schemeClr val="accent2"/>
                </a:solidFill>
              </a:rPr>
              <a:t>SuM4all objectives</a:t>
            </a:r>
            <a:endParaRPr lang="en-US" sz="1200"/>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zh-TW"/>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zh-TW"/>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'[1]Summary Graphs'!$B$37:$B$40</c:f>
              <c:strCache>
                <c:ptCount val="4"/>
                <c:pt idx="0">
                  <c:v>Universal Access</c:v>
                </c:pt>
                <c:pt idx="1">
                  <c:v>Efficiency</c:v>
                </c:pt>
                <c:pt idx="2">
                  <c:v>Safety</c:v>
                </c:pt>
                <c:pt idx="3">
                  <c:v>Green Mobility</c:v>
                </c:pt>
              </c:strCache>
            </c:strRef>
          </c:cat>
          <c:val>
            <c:numRef>
              <c:f>'[1]Summary Graphs'!$D$37:$D$40</c:f>
              <c:numCache>
                <c:formatCode>0%</c:formatCode>
                <c:ptCount val="4"/>
                <c:pt idx="0">
                  <c:v>0.41379310344827586</c:v>
                </c:pt>
                <c:pt idx="1">
                  <c:v>0.17241379310344829</c:v>
                </c:pt>
                <c:pt idx="2">
                  <c:v>0.2413793103448276</c:v>
                </c:pt>
                <c:pt idx="3">
                  <c:v>0.37931034482758619</c:v>
                </c:pt>
              </c:numCache>
            </c:numRef>
          </c:val>
        </c:ser>
        <c:dLbls>
          <c:dLblPos val="outEnd"/>
          <c:showLegendKey val="0"/>
          <c:showVal val="1"/>
          <c:showCatName val="0"/>
          <c:showSerName val="0"/>
          <c:showPercent val="0"/>
          <c:showBubbleSize val="0"/>
        </c:dLbls>
        <c:gapWidth val="444"/>
        <c:overlap val="-90"/>
        <c:axId val="991402032"/>
        <c:axId val="991395504"/>
      </c:barChart>
      <c:catAx>
        <c:axId val="9914020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zh-TW"/>
          </a:p>
        </c:txPr>
        <c:crossAx val="991395504"/>
        <c:crosses val="autoZero"/>
        <c:auto val="1"/>
        <c:lblAlgn val="ctr"/>
        <c:lblOffset val="100"/>
        <c:noMultiLvlLbl val="0"/>
      </c:catAx>
      <c:valAx>
        <c:axId val="991395504"/>
        <c:scaling>
          <c:orientation val="minMax"/>
        </c:scaling>
        <c:delete val="1"/>
        <c:axPos val="l"/>
        <c:numFmt formatCode="0%" sourceLinked="1"/>
        <c:majorTickMark val="none"/>
        <c:minorTickMark val="none"/>
        <c:tickLblPos val="nextTo"/>
        <c:crossAx val="99140203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106680</xdr:colOff>
      <xdr:row>0</xdr:row>
      <xdr:rowOff>102870</xdr:rowOff>
    </xdr:from>
    <xdr:to>
      <xdr:col>12</xdr:col>
      <xdr:colOff>289560</xdr:colOff>
      <xdr:row>13</xdr:row>
      <xdr:rowOff>53340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381000</xdr:colOff>
      <xdr:row>0</xdr:row>
      <xdr:rowOff>106680</xdr:rowOff>
    </xdr:from>
    <xdr:to>
      <xdr:col>21</xdr:col>
      <xdr:colOff>15240</xdr:colOff>
      <xdr:row>13</xdr:row>
      <xdr:rowOff>57150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129539</xdr:colOff>
      <xdr:row>13</xdr:row>
      <xdr:rowOff>121920</xdr:rowOff>
    </xdr:from>
    <xdr:to>
      <xdr:col>15</xdr:col>
      <xdr:colOff>53879</xdr:colOff>
      <xdr:row>32</xdr:row>
      <xdr:rowOff>153939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416295</xdr:colOff>
      <xdr:row>17</xdr:row>
      <xdr:rowOff>23311</xdr:rowOff>
    </xdr:from>
    <xdr:to>
      <xdr:col>24</xdr:col>
      <xdr:colOff>50535</xdr:colOff>
      <xdr:row>31</xdr:row>
      <xdr:rowOff>98543</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75389</xdr:colOff>
      <xdr:row>35</xdr:row>
      <xdr:rowOff>146242</xdr:rowOff>
    </xdr:from>
    <xdr:to>
      <xdr:col>13</xdr:col>
      <xdr:colOff>462987</xdr:colOff>
      <xdr:row>50</xdr:row>
      <xdr:rowOff>21013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387104</xdr:colOff>
      <xdr:row>48</xdr:row>
      <xdr:rowOff>95920</xdr:rowOff>
    </xdr:from>
    <xdr:to>
      <xdr:col>5</xdr:col>
      <xdr:colOff>273263</xdr:colOff>
      <xdr:row>49</xdr:row>
      <xdr:rowOff>135038</xdr:rowOff>
    </xdr:to>
    <xdr:sp macro="" textlink="">
      <xdr:nvSpPr>
        <xdr:cNvPr id="3" name="TextBox 2"/>
        <xdr:cNvSpPr txBox="1"/>
      </xdr:nvSpPr>
      <xdr:spPr>
        <a:xfrm>
          <a:off x="5055560" y="9018072"/>
          <a:ext cx="435956" cy="203093"/>
        </a:xfrm>
        <a:prstGeom prst="rect">
          <a:avLst/>
        </a:prstGeom>
        <a:solidFill>
          <a:srgbClr val="C0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zh-TW" sz="800" b="1">
              <a:solidFill>
                <a:schemeClr val="bg1"/>
              </a:solidFill>
            </a:rPr>
            <a:t>SDG 1</a:t>
          </a:r>
          <a:endParaRPr lang="zh-TW" altLang="en-US" sz="800" b="1">
            <a:solidFill>
              <a:schemeClr val="bg1"/>
            </a:solidFill>
          </a:endParaRPr>
        </a:p>
      </xdr:txBody>
    </xdr:sp>
    <xdr:clientData/>
  </xdr:twoCellAnchor>
  <xdr:twoCellAnchor>
    <xdr:from>
      <xdr:col>5</xdr:col>
      <xdr:colOff>411384</xdr:colOff>
      <xdr:row>48</xdr:row>
      <xdr:rowOff>106350</xdr:rowOff>
    </xdr:from>
    <xdr:to>
      <xdr:col>6</xdr:col>
      <xdr:colOff>301197</xdr:colOff>
      <xdr:row>49</xdr:row>
      <xdr:rowOff>115746</xdr:rowOff>
    </xdr:to>
    <xdr:sp macro="" textlink="">
      <xdr:nvSpPr>
        <xdr:cNvPr id="14" name="TextBox 13"/>
        <xdr:cNvSpPr txBox="1"/>
      </xdr:nvSpPr>
      <xdr:spPr>
        <a:xfrm>
          <a:off x="5629637" y="9028502"/>
          <a:ext cx="439611" cy="173371"/>
        </a:xfrm>
        <a:prstGeom prst="rect">
          <a:avLst/>
        </a:prstGeom>
        <a:solidFill>
          <a:schemeClr val="accent4">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zh-TW" sz="800" b="1">
              <a:solidFill>
                <a:schemeClr val="bg1"/>
              </a:solidFill>
            </a:rPr>
            <a:t>SDG 2</a:t>
          </a:r>
          <a:endParaRPr lang="zh-TW" altLang="en-US" sz="800" b="1">
            <a:solidFill>
              <a:schemeClr val="bg1"/>
            </a:solidFill>
          </a:endParaRPr>
        </a:p>
      </xdr:txBody>
    </xdr:sp>
    <xdr:clientData/>
  </xdr:twoCellAnchor>
  <xdr:twoCellAnchor>
    <xdr:from>
      <xdr:col>6</xdr:col>
      <xdr:colOff>386980</xdr:colOff>
      <xdr:row>48</xdr:row>
      <xdr:rowOff>94679</xdr:rowOff>
    </xdr:from>
    <xdr:to>
      <xdr:col>8</xdr:col>
      <xdr:colOff>308657</xdr:colOff>
      <xdr:row>49</xdr:row>
      <xdr:rowOff>125392</xdr:rowOff>
    </xdr:to>
    <xdr:sp macro="" textlink="">
      <xdr:nvSpPr>
        <xdr:cNvPr id="15" name="TextBox 14"/>
        <xdr:cNvSpPr txBox="1"/>
      </xdr:nvSpPr>
      <xdr:spPr>
        <a:xfrm>
          <a:off x="6155031" y="9016831"/>
          <a:ext cx="1021272" cy="194688"/>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altLang="zh-TW" sz="800" b="1">
              <a:solidFill>
                <a:schemeClr val="bg1"/>
              </a:solidFill>
            </a:rPr>
            <a:t>SDG 3</a:t>
          </a:r>
          <a:endParaRPr lang="zh-TW" altLang="en-US" sz="800" b="1">
            <a:solidFill>
              <a:schemeClr val="bg1"/>
            </a:solidFill>
          </a:endParaRPr>
        </a:p>
      </xdr:txBody>
    </xdr:sp>
    <xdr:clientData/>
  </xdr:twoCellAnchor>
  <xdr:twoCellAnchor>
    <xdr:from>
      <xdr:col>11</xdr:col>
      <xdr:colOff>317663</xdr:colOff>
      <xdr:row>48</xdr:row>
      <xdr:rowOff>75390</xdr:rowOff>
    </xdr:from>
    <xdr:to>
      <xdr:col>12</xdr:col>
      <xdr:colOff>367991</xdr:colOff>
      <xdr:row>49</xdr:row>
      <xdr:rowOff>119335</xdr:rowOff>
    </xdr:to>
    <xdr:sp macro="" textlink="">
      <xdr:nvSpPr>
        <xdr:cNvPr id="16" name="TextBox 15"/>
        <xdr:cNvSpPr txBox="1"/>
      </xdr:nvSpPr>
      <xdr:spPr>
        <a:xfrm>
          <a:off x="8834701" y="8997542"/>
          <a:ext cx="600125" cy="20792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TW" sz="800" b="1">
              <a:solidFill>
                <a:schemeClr val="bg1"/>
              </a:solidFill>
            </a:rPr>
            <a:t>SDG 5/11</a:t>
          </a:r>
          <a:endParaRPr lang="zh-TW" altLang="en-US" sz="800" b="1">
            <a:solidFill>
              <a:schemeClr val="bg1"/>
            </a:solidFill>
          </a:endParaRPr>
        </a:p>
      </xdr:txBody>
    </xdr:sp>
    <xdr:clientData/>
  </xdr:twoCellAnchor>
  <xdr:twoCellAnchor>
    <xdr:from>
      <xdr:col>8</xdr:col>
      <xdr:colOff>405114</xdr:colOff>
      <xdr:row>48</xdr:row>
      <xdr:rowOff>85035</xdr:rowOff>
    </xdr:from>
    <xdr:to>
      <xdr:col>11</xdr:col>
      <xdr:colOff>221848</xdr:colOff>
      <xdr:row>49</xdr:row>
      <xdr:rowOff>125392</xdr:rowOff>
    </xdr:to>
    <xdr:sp macro="" textlink="">
      <xdr:nvSpPr>
        <xdr:cNvPr id="17" name="TextBox 16"/>
        <xdr:cNvSpPr txBox="1"/>
      </xdr:nvSpPr>
      <xdr:spPr>
        <a:xfrm>
          <a:off x="7272760" y="9007187"/>
          <a:ext cx="1466126" cy="204332"/>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altLang="zh-TW" sz="800" b="1">
              <a:solidFill>
                <a:schemeClr val="bg1"/>
              </a:solidFill>
            </a:rPr>
            <a:t>SDG 9</a:t>
          </a:r>
          <a:endParaRPr lang="zh-TW" altLang="en-US" sz="800" b="1">
            <a:solidFill>
              <a:schemeClr val="bg1"/>
            </a:solidFill>
          </a:endParaRPr>
        </a:p>
      </xdr:txBody>
    </xdr:sp>
    <xdr:clientData/>
  </xdr:twoCellAnchor>
  <xdr:twoCellAnchor>
    <xdr:from>
      <xdr:col>12</xdr:col>
      <xdr:colOff>433152</xdr:colOff>
      <xdr:row>48</xdr:row>
      <xdr:rowOff>77164</xdr:rowOff>
    </xdr:from>
    <xdr:to>
      <xdr:col>13</xdr:col>
      <xdr:colOff>390622</xdr:colOff>
      <xdr:row>49</xdr:row>
      <xdr:rowOff>119336</xdr:rowOff>
    </xdr:to>
    <xdr:sp macro="" textlink="">
      <xdr:nvSpPr>
        <xdr:cNvPr id="18" name="TextBox 17"/>
        <xdr:cNvSpPr txBox="1"/>
      </xdr:nvSpPr>
      <xdr:spPr>
        <a:xfrm>
          <a:off x="9499987" y="8999316"/>
          <a:ext cx="507268" cy="206147"/>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TW" sz="800" b="1">
              <a:solidFill>
                <a:schemeClr val="bg1"/>
              </a:solidFill>
            </a:rPr>
            <a:t>SDG 11</a:t>
          </a:r>
          <a:endParaRPr lang="zh-TW" altLang="en-US" sz="800" b="1">
            <a:solidFill>
              <a:schemeClr val="bg1"/>
            </a:solidFill>
          </a:endParaRPr>
        </a:p>
      </xdr:txBody>
    </xdr:sp>
    <xdr:clientData/>
  </xdr:twoCellAnchor>
  <xdr:twoCellAnchor>
    <xdr:from>
      <xdr:col>4</xdr:col>
      <xdr:colOff>106680</xdr:colOff>
      <xdr:row>0</xdr:row>
      <xdr:rowOff>102870</xdr:rowOff>
    </xdr:from>
    <xdr:to>
      <xdr:col>12</xdr:col>
      <xdr:colOff>289560</xdr:colOff>
      <xdr:row>13</xdr:row>
      <xdr:rowOff>53340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381000</xdr:colOff>
      <xdr:row>0</xdr:row>
      <xdr:rowOff>106680</xdr:rowOff>
    </xdr:from>
    <xdr:to>
      <xdr:col>21</xdr:col>
      <xdr:colOff>15240</xdr:colOff>
      <xdr:row>13</xdr:row>
      <xdr:rowOff>57150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129539</xdr:colOff>
      <xdr:row>13</xdr:row>
      <xdr:rowOff>121920</xdr:rowOff>
    </xdr:from>
    <xdr:to>
      <xdr:col>15</xdr:col>
      <xdr:colOff>53879</xdr:colOff>
      <xdr:row>32</xdr:row>
      <xdr:rowOff>153939</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416295</xdr:colOff>
      <xdr:row>17</xdr:row>
      <xdr:rowOff>23311</xdr:rowOff>
    </xdr:from>
    <xdr:to>
      <xdr:col>24</xdr:col>
      <xdr:colOff>50535</xdr:colOff>
      <xdr:row>31</xdr:row>
      <xdr:rowOff>98543</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157753</xdr:colOff>
      <xdr:row>50</xdr:row>
      <xdr:rowOff>105957</xdr:rowOff>
    </xdr:from>
    <xdr:to>
      <xdr:col>13</xdr:col>
      <xdr:colOff>428263</xdr:colOff>
      <xdr:row>62</xdr:row>
      <xdr:rowOff>159441</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75389</xdr:colOff>
      <xdr:row>35</xdr:row>
      <xdr:rowOff>146242</xdr:rowOff>
    </xdr:from>
    <xdr:to>
      <xdr:col>13</xdr:col>
      <xdr:colOff>462987</xdr:colOff>
      <xdr:row>50</xdr:row>
      <xdr:rowOff>21013</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387104</xdr:colOff>
      <xdr:row>48</xdr:row>
      <xdr:rowOff>95920</xdr:rowOff>
    </xdr:from>
    <xdr:to>
      <xdr:col>5</xdr:col>
      <xdr:colOff>273263</xdr:colOff>
      <xdr:row>49</xdr:row>
      <xdr:rowOff>135038</xdr:rowOff>
    </xdr:to>
    <xdr:sp macro="" textlink="">
      <xdr:nvSpPr>
        <xdr:cNvPr id="24" name="TextBox 23"/>
        <xdr:cNvSpPr txBox="1"/>
      </xdr:nvSpPr>
      <xdr:spPr>
        <a:xfrm>
          <a:off x="5058164" y="9338980"/>
          <a:ext cx="434799" cy="206758"/>
        </a:xfrm>
        <a:prstGeom prst="rect">
          <a:avLst/>
        </a:prstGeom>
        <a:solidFill>
          <a:srgbClr val="C0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zh-TW" sz="800" b="1">
              <a:solidFill>
                <a:schemeClr val="bg1"/>
              </a:solidFill>
            </a:rPr>
            <a:t>SDG 1</a:t>
          </a:r>
          <a:endParaRPr lang="zh-TW" altLang="en-US" sz="800" b="1">
            <a:solidFill>
              <a:schemeClr val="bg1"/>
            </a:solidFill>
          </a:endParaRPr>
        </a:p>
      </xdr:txBody>
    </xdr:sp>
    <xdr:clientData/>
  </xdr:twoCellAnchor>
  <xdr:twoCellAnchor>
    <xdr:from>
      <xdr:col>5</xdr:col>
      <xdr:colOff>411384</xdr:colOff>
      <xdr:row>48</xdr:row>
      <xdr:rowOff>106350</xdr:rowOff>
    </xdr:from>
    <xdr:to>
      <xdr:col>6</xdr:col>
      <xdr:colOff>301197</xdr:colOff>
      <xdr:row>49</xdr:row>
      <xdr:rowOff>115746</xdr:rowOff>
    </xdr:to>
    <xdr:sp macro="" textlink="">
      <xdr:nvSpPr>
        <xdr:cNvPr id="25" name="TextBox 24"/>
        <xdr:cNvSpPr txBox="1"/>
      </xdr:nvSpPr>
      <xdr:spPr>
        <a:xfrm>
          <a:off x="5631084" y="9349410"/>
          <a:ext cx="438453" cy="177036"/>
        </a:xfrm>
        <a:prstGeom prst="rect">
          <a:avLst/>
        </a:prstGeom>
        <a:solidFill>
          <a:schemeClr val="accent4">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zh-TW" sz="800" b="1">
              <a:solidFill>
                <a:schemeClr val="bg1"/>
              </a:solidFill>
            </a:rPr>
            <a:t>SDG 2</a:t>
          </a:r>
          <a:endParaRPr lang="zh-TW" altLang="en-US" sz="800" b="1">
            <a:solidFill>
              <a:schemeClr val="bg1"/>
            </a:solidFill>
          </a:endParaRPr>
        </a:p>
      </xdr:txBody>
    </xdr:sp>
    <xdr:clientData/>
  </xdr:twoCellAnchor>
  <xdr:twoCellAnchor>
    <xdr:from>
      <xdr:col>6</xdr:col>
      <xdr:colOff>386980</xdr:colOff>
      <xdr:row>48</xdr:row>
      <xdr:rowOff>94679</xdr:rowOff>
    </xdr:from>
    <xdr:to>
      <xdr:col>8</xdr:col>
      <xdr:colOff>308657</xdr:colOff>
      <xdr:row>49</xdr:row>
      <xdr:rowOff>125392</xdr:rowOff>
    </xdr:to>
    <xdr:sp macro="" textlink="">
      <xdr:nvSpPr>
        <xdr:cNvPr id="26" name="TextBox 25"/>
        <xdr:cNvSpPr txBox="1"/>
      </xdr:nvSpPr>
      <xdr:spPr>
        <a:xfrm>
          <a:off x="6155320" y="9337739"/>
          <a:ext cx="1018957" cy="198353"/>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altLang="zh-TW" sz="800" b="1">
              <a:solidFill>
                <a:schemeClr val="bg1"/>
              </a:solidFill>
            </a:rPr>
            <a:t>SDG 3</a:t>
          </a:r>
          <a:endParaRPr lang="zh-TW" altLang="en-US" sz="800" b="1">
            <a:solidFill>
              <a:schemeClr val="bg1"/>
            </a:solidFill>
          </a:endParaRPr>
        </a:p>
      </xdr:txBody>
    </xdr:sp>
    <xdr:clientData/>
  </xdr:twoCellAnchor>
  <xdr:twoCellAnchor>
    <xdr:from>
      <xdr:col>11</xdr:col>
      <xdr:colOff>317663</xdr:colOff>
      <xdr:row>48</xdr:row>
      <xdr:rowOff>75390</xdr:rowOff>
    </xdr:from>
    <xdr:to>
      <xdr:col>12</xdr:col>
      <xdr:colOff>367991</xdr:colOff>
      <xdr:row>49</xdr:row>
      <xdr:rowOff>119335</xdr:rowOff>
    </xdr:to>
    <xdr:sp macro="" textlink="">
      <xdr:nvSpPr>
        <xdr:cNvPr id="27" name="TextBox 26"/>
        <xdr:cNvSpPr txBox="1"/>
      </xdr:nvSpPr>
      <xdr:spPr>
        <a:xfrm>
          <a:off x="8829203" y="9318450"/>
          <a:ext cx="598968" cy="211585"/>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TW" sz="800" b="1">
              <a:solidFill>
                <a:schemeClr val="bg1"/>
              </a:solidFill>
            </a:rPr>
            <a:t>SDG 5/11</a:t>
          </a:r>
          <a:endParaRPr lang="zh-TW" altLang="en-US" sz="800" b="1">
            <a:solidFill>
              <a:schemeClr val="bg1"/>
            </a:solidFill>
          </a:endParaRPr>
        </a:p>
      </xdr:txBody>
    </xdr:sp>
    <xdr:clientData/>
  </xdr:twoCellAnchor>
  <xdr:twoCellAnchor>
    <xdr:from>
      <xdr:col>8</xdr:col>
      <xdr:colOff>405114</xdr:colOff>
      <xdr:row>48</xdr:row>
      <xdr:rowOff>85035</xdr:rowOff>
    </xdr:from>
    <xdr:to>
      <xdr:col>11</xdr:col>
      <xdr:colOff>221848</xdr:colOff>
      <xdr:row>49</xdr:row>
      <xdr:rowOff>125392</xdr:rowOff>
    </xdr:to>
    <xdr:sp macro="" textlink="">
      <xdr:nvSpPr>
        <xdr:cNvPr id="28" name="TextBox 27"/>
        <xdr:cNvSpPr txBox="1"/>
      </xdr:nvSpPr>
      <xdr:spPr>
        <a:xfrm>
          <a:off x="7270734" y="9328095"/>
          <a:ext cx="1462654" cy="207997"/>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altLang="zh-TW" sz="800" b="1">
              <a:solidFill>
                <a:schemeClr val="bg1"/>
              </a:solidFill>
            </a:rPr>
            <a:t>SDG 9</a:t>
          </a:r>
          <a:endParaRPr lang="zh-TW" altLang="en-US" sz="800" b="1">
            <a:solidFill>
              <a:schemeClr val="bg1"/>
            </a:solidFill>
          </a:endParaRPr>
        </a:p>
      </xdr:txBody>
    </xdr:sp>
    <xdr:clientData/>
  </xdr:twoCellAnchor>
  <xdr:twoCellAnchor>
    <xdr:from>
      <xdr:col>12</xdr:col>
      <xdr:colOff>433152</xdr:colOff>
      <xdr:row>48</xdr:row>
      <xdr:rowOff>77164</xdr:rowOff>
    </xdr:from>
    <xdr:to>
      <xdr:col>13</xdr:col>
      <xdr:colOff>390622</xdr:colOff>
      <xdr:row>49</xdr:row>
      <xdr:rowOff>119336</xdr:rowOff>
    </xdr:to>
    <xdr:sp macro="" textlink="">
      <xdr:nvSpPr>
        <xdr:cNvPr id="29" name="TextBox 28"/>
        <xdr:cNvSpPr txBox="1"/>
      </xdr:nvSpPr>
      <xdr:spPr>
        <a:xfrm>
          <a:off x="9493332" y="9320224"/>
          <a:ext cx="506110" cy="209812"/>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TW" sz="800" b="1">
              <a:solidFill>
                <a:schemeClr val="bg1"/>
              </a:solidFill>
            </a:rPr>
            <a:t>SDG 11</a:t>
          </a:r>
          <a:endParaRPr lang="zh-TW" altLang="en-US" sz="800" b="1">
            <a:solidFill>
              <a:schemeClr val="bg1"/>
            </a:solidFill>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0.03653</cdr:x>
      <cdr:y>0.88945</cdr:y>
    </cdr:from>
    <cdr:to>
      <cdr:x>0.27383</cdr:x>
      <cdr:y>0.97648</cdr:y>
    </cdr:to>
    <cdr:sp macro="" textlink="">
      <cdr:nvSpPr>
        <cdr:cNvPr id="2" name="TextBox 1"/>
        <cdr:cNvSpPr txBox="1"/>
      </cdr:nvSpPr>
      <cdr:spPr>
        <a:xfrm xmlns:a="http://schemas.openxmlformats.org/drawingml/2006/main">
          <a:off x="216824" y="2910687"/>
          <a:ext cx="1408546" cy="284788"/>
        </a:xfrm>
        <a:prstGeom xmlns:a="http://schemas.openxmlformats.org/drawingml/2006/main" prst="rect">
          <a:avLst/>
        </a:prstGeom>
        <a:solidFill xmlns:a="http://schemas.openxmlformats.org/drawingml/2006/main">
          <a:srgbClr val="C00000"/>
        </a:solidFill>
      </cdr:spPr>
      <cdr:txBody>
        <a:bodyPr xmlns:a="http://schemas.openxmlformats.org/drawingml/2006/main" vertOverflow="clip" wrap="none" rtlCol="0"/>
        <a:lstStyle xmlns:a="http://schemas.openxmlformats.org/drawingml/2006/main"/>
        <a:p xmlns:a="http://schemas.openxmlformats.org/drawingml/2006/main">
          <a:pPr algn="ctr"/>
          <a:r>
            <a:rPr lang="en-US" altLang="zh-TW" sz="900">
              <a:solidFill>
                <a:schemeClr val="bg1"/>
              </a:solidFill>
            </a:rPr>
            <a:t>AVOID</a:t>
          </a:r>
          <a:endParaRPr lang="zh-TW" altLang="en-US" sz="900">
            <a:solidFill>
              <a:schemeClr val="bg1"/>
            </a:solidFill>
          </a:endParaRPr>
        </a:p>
      </cdr:txBody>
    </cdr:sp>
  </cdr:relSizeAnchor>
  <cdr:relSizeAnchor xmlns:cdr="http://schemas.openxmlformats.org/drawingml/2006/chartDrawing">
    <cdr:from>
      <cdr:x>0.28476</cdr:x>
      <cdr:y>0.89049</cdr:y>
    </cdr:from>
    <cdr:to>
      <cdr:x>0.53503</cdr:x>
      <cdr:y>0.97751</cdr:y>
    </cdr:to>
    <cdr:sp macro="" textlink="">
      <cdr:nvSpPr>
        <cdr:cNvPr id="3" name="TextBox 1"/>
        <cdr:cNvSpPr txBox="1"/>
      </cdr:nvSpPr>
      <cdr:spPr>
        <a:xfrm xmlns:a="http://schemas.openxmlformats.org/drawingml/2006/main">
          <a:off x="1690254" y="2914072"/>
          <a:ext cx="1485516" cy="284788"/>
        </a:xfrm>
        <a:prstGeom xmlns:a="http://schemas.openxmlformats.org/drawingml/2006/main" prst="rect">
          <a:avLst/>
        </a:prstGeom>
        <a:solidFill xmlns:a="http://schemas.openxmlformats.org/drawingml/2006/main">
          <a:schemeClr val="accent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zh-TW" sz="900">
              <a:solidFill>
                <a:schemeClr val="bg1"/>
              </a:solidFill>
            </a:rPr>
            <a:t>SHIFT</a:t>
          </a:r>
          <a:endParaRPr lang="zh-TW" altLang="en-US" sz="900">
            <a:solidFill>
              <a:schemeClr val="bg1"/>
            </a:solidFill>
          </a:endParaRPr>
        </a:p>
      </cdr:txBody>
    </cdr:sp>
  </cdr:relSizeAnchor>
  <cdr:relSizeAnchor xmlns:cdr="http://schemas.openxmlformats.org/drawingml/2006/chartDrawing">
    <cdr:from>
      <cdr:x>0.54411</cdr:x>
      <cdr:y>0.89049</cdr:y>
    </cdr:from>
    <cdr:to>
      <cdr:x>0.78993</cdr:x>
      <cdr:y>0.97751</cdr:y>
    </cdr:to>
    <cdr:sp macro="" textlink="">
      <cdr:nvSpPr>
        <cdr:cNvPr id="4" name="TextBox 1"/>
        <cdr:cNvSpPr txBox="1"/>
      </cdr:nvSpPr>
      <cdr:spPr>
        <a:xfrm xmlns:a="http://schemas.openxmlformats.org/drawingml/2006/main">
          <a:off x="3229649" y="2914072"/>
          <a:ext cx="1459115" cy="284788"/>
        </a:xfrm>
        <a:prstGeom xmlns:a="http://schemas.openxmlformats.org/drawingml/2006/main" prst="rect">
          <a:avLst/>
        </a:prstGeom>
        <a:solidFill xmlns:a="http://schemas.openxmlformats.org/drawingml/2006/main">
          <a:schemeClr val="accent6"/>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zh-TW" sz="900">
              <a:solidFill>
                <a:schemeClr val="bg1"/>
              </a:solidFill>
            </a:rPr>
            <a:t>IMPROVE</a:t>
          </a:r>
          <a:endParaRPr lang="zh-TW" altLang="en-US" sz="900">
            <a:solidFill>
              <a:schemeClr val="bg1"/>
            </a:solidFill>
          </a:endParaRPr>
        </a:p>
      </cdr:txBody>
    </cdr:sp>
  </cdr:relSizeAnchor>
  <cdr:relSizeAnchor xmlns:cdr="http://schemas.openxmlformats.org/drawingml/2006/chartDrawing">
    <cdr:from>
      <cdr:x>0.80086</cdr:x>
      <cdr:y>0.88814</cdr:y>
    </cdr:from>
    <cdr:to>
      <cdr:x>0.96369</cdr:x>
      <cdr:y>0.97516</cdr:y>
    </cdr:to>
    <cdr:sp macro="" textlink="">
      <cdr:nvSpPr>
        <cdr:cNvPr id="5" name="TextBox 1"/>
        <cdr:cNvSpPr txBox="1"/>
      </cdr:nvSpPr>
      <cdr:spPr>
        <a:xfrm xmlns:a="http://schemas.openxmlformats.org/drawingml/2006/main">
          <a:off x="4753648" y="2906375"/>
          <a:ext cx="966509" cy="284788"/>
        </a:xfrm>
        <a:prstGeom xmlns:a="http://schemas.openxmlformats.org/drawingml/2006/main" prst="rect">
          <a:avLst/>
        </a:prstGeom>
        <a:solidFill xmlns:a="http://schemas.openxmlformats.org/drawingml/2006/main">
          <a:schemeClr val="accent4"/>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zh-TW" sz="900">
              <a:solidFill>
                <a:schemeClr val="bg1"/>
              </a:solidFill>
            </a:rPr>
            <a:t>OTHER</a:t>
          </a:r>
          <a:endParaRPr lang="zh-TW" altLang="en-US" sz="900">
            <a:solidFill>
              <a:schemeClr val="bg1"/>
            </a:solidFil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0.03653</cdr:x>
      <cdr:y>0.88945</cdr:y>
    </cdr:from>
    <cdr:to>
      <cdr:x>0.27383</cdr:x>
      <cdr:y>0.97648</cdr:y>
    </cdr:to>
    <cdr:sp macro="" textlink="">
      <cdr:nvSpPr>
        <cdr:cNvPr id="2" name="TextBox 1"/>
        <cdr:cNvSpPr txBox="1"/>
      </cdr:nvSpPr>
      <cdr:spPr>
        <a:xfrm xmlns:a="http://schemas.openxmlformats.org/drawingml/2006/main">
          <a:off x="216824" y="2910687"/>
          <a:ext cx="1408546" cy="284788"/>
        </a:xfrm>
        <a:prstGeom xmlns:a="http://schemas.openxmlformats.org/drawingml/2006/main" prst="rect">
          <a:avLst/>
        </a:prstGeom>
        <a:solidFill xmlns:a="http://schemas.openxmlformats.org/drawingml/2006/main">
          <a:srgbClr val="C00000"/>
        </a:solidFill>
      </cdr:spPr>
      <cdr:txBody>
        <a:bodyPr xmlns:a="http://schemas.openxmlformats.org/drawingml/2006/main" vertOverflow="clip" wrap="none" rtlCol="0"/>
        <a:lstStyle xmlns:a="http://schemas.openxmlformats.org/drawingml/2006/main"/>
        <a:p xmlns:a="http://schemas.openxmlformats.org/drawingml/2006/main">
          <a:pPr algn="ctr"/>
          <a:r>
            <a:rPr lang="en-US" altLang="zh-TW" sz="900">
              <a:solidFill>
                <a:schemeClr val="bg1"/>
              </a:solidFill>
            </a:rPr>
            <a:t>AVOID</a:t>
          </a:r>
          <a:endParaRPr lang="zh-TW" altLang="en-US" sz="900">
            <a:solidFill>
              <a:schemeClr val="bg1"/>
            </a:solidFill>
          </a:endParaRPr>
        </a:p>
      </cdr:txBody>
    </cdr:sp>
  </cdr:relSizeAnchor>
  <cdr:relSizeAnchor xmlns:cdr="http://schemas.openxmlformats.org/drawingml/2006/chartDrawing">
    <cdr:from>
      <cdr:x>0.28476</cdr:x>
      <cdr:y>0.89049</cdr:y>
    </cdr:from>
    <cdr:to>
      <cdr:x>0.53503</cdr:x>
      <cdr:y>0.97751</cdr:y>
    </cdr:to>
    <cdr:sp macro="" textlink="">
      <cdr:nvSpPr>
        <cdr:cNvPr id="3" name="TextBox 1"/>
        <cdr:cNvSpPr txBox="1"/>
      </cdr:nvSpPr>
      <cdr:spPr>
        <a:xfrm xmlns:a="http://schemas.openxmlformats.org/drawingml/2006/main">
          <a:off x="1690254" y="2914072"/>
          <a:ext cx="1485516" cy="284788"/>
        </a:xfrm>
        <a:prstGeom xmlns:a="http://schemas.openxmlformats.org/drawingml/2006/main" prst="rect">
          <a:avLst/>
        </a:prstGeom>
        <a:solidFill xmlns:a="http://schemas.openxmlformats.org/drawingml/2006/main">
          <a:schemeClr val="accent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zh-TW" sz="900">
              <a:solidFill>
                <a:schemeClr val="bg1"/>
              </a:solidFill>
            </a:rPr>
            <a:t>SHIFT</a:t>
          </a:r>
          <a:endParaRPr lang="zh-TW" altLang="en-US" sz="900">
            <a:solidFill>
              <a:schemeClr val="bg1"/>
            </a:solidFill>
          </a:endParaRPr>
        </a:p>
      </cdr:txBody>
    </cdr:sp>
  </cdr:relSizeAnchor>
  <cdr:relSizeAnchor xmlns:cdr="http://schemas.openxmlformats.org/drawingml/2006/chartDrawing">
    <cdr:from>
      <cdr:x>0.54411</cdr:x>
      <cdr:y>0.89049</cdr:y>
    </cdr:from>
    <cdr:to>
      <cdr:x>0.78993</cdr:x>
      <cdr:y>0.97751</cdr:y>
    </cdr:to>
    <cdr:sp macro="" textlink="">
      <cdr:nvSpPr>
        <cdr:cNvPr id="4" name="TextBox 1"/>
        <cdr:cNvSpPr txBox="1"/>
      </cdr:nvSpPr>
      <cdr:spPr>
        <a:xfrm xmlns:a="http://schemas.openxmlformats.org/drawingml/2006/main">
          <a:off x="3229649" y="2914072"/>
          <a:ext cx="1459115" cy="284788"/>
        </a:xfrm>
        <a:prstGeom xmlns:a="http://schemas.openxmlformats.org/drawingml/2006/main" prst="rect">
          <a:avLst/>
        </a:prstGeom>
        <a:solidFill xmlns:a="http://schemas.openxmlformats.org/drawingml/2006/main">
          <a:schemeClr val="accent6"/>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zh-TW" sz="900">
              <a:solidFill>
                <a:schemeClr val="bg1"/>
              </a:solidFill>
            </a:rPr>
            <a:t>IMPROVE</a:t>
          </a:r>
          <a:endParaRPr lang="zh-TW" altLang="en-US" sz="900">
            <a:solidFill>
              <a:schemeClr val="bg1"/>
            </a:solidFill>
          </a:endParaRPr>
        </a:p>
      </cdr:txBody>
    </cdr:sp>
  </cdr:relSizeAnchor>
  <cdr:relSizeAnchor xmlns:cdr="http://schemas.openxmlformats.org/drawingml/2006/chartDrawing">
    <cdr:from>
      <cdr:x>0.80086</cdr:x>
      <cdr:y>0.88814</cdr:y>
    </cdr:from>
    <cdr:to>
      <cdr:x>0.96369</cdr:x>
      <cdr:y>0.97516</cdr:y>
    </cdr:to>
    <cdr:sp macro="" textlink="">
      <cdr:nvSpPr>
        <cdr:cNvPr id="5" name="TextBox 1"/>
        <cdr:cNvSpPr txBox="1"/>
      </cdr:nvSpPr>
      <cdr:spPr>
        <a:xfrm xmlns:a="http://schemas.openxmlformats.org/drawingml/2006/main">
          <a:off x="4753648" y="2906375"/>
          <a:ext cx="966509" cy="284788"/>
        </a:xfrm>
        <a:prstGeom xmlns:a="http://schemas.openxmlformats.org/drawingml/2006/main" prst="rect">
          <a:avLst/>
        </a:prstGeom>
        <a:solidFill xmlns:a="http://schemas.openxmlformats.org/drawingml/2006/main">
          <a:schemeClr val="accent4"/>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zh-TW" sz="900">
              <a:solidFill>
                <a:schemeClr val="bg1"/>
              </a:solidFill>
            </a:rPr>
            <a:t>OTHER</a:t>
          </a:r>
          <a:endParaRPr lang="zh-TW" altLang="en-US" sz="900">
            <a:solidFill>
              <a:schemeClr val="bg1"/>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Voluntary%20National%20Reviews%202017%20-%202017-07-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NR 2017 Main Messages"/>
      <sheetName val="Column Keys"/>
      <sheetName val="VNR 2017 -quotes"/>
      <sheetName val="VNR 2017 - simple"/>
      <sheetName val="Summary Graphs"/>
    </sheetNames>
    <sheetDataSet>
      <sheetData sheetId="0"/>
      <sheetData sheetId="1"/>
      <sheetData sheetId="2"/>
      <sheetData sheetId="3">
        <row r="3">
          <cell r="B3">
            <v>2</v>
          </cell>
          <cell r="C3">
            <v>2</v>
          </cell>
        </row>
        <row r="4">
          <cell r="B4">
            <v>2</v>
          </cell>
          <cell r="C4">
            <v>2</v>
          </cell>
        </row>
        <row r="5">
          <cell r="B5">
            <v>3</v>
          </cell>
          <cell r="C5">
            <v>1</v>
          </cell>
        </row>
        <row r="6">
          <cell r="B6">
            <v>5</v>
          </cell>
          <cell r="C6">
            <v>5</v>
          </cell>
        </row>
        <row r="8">
          <cell r="B8">
            <v>5</v>
          </cell>
          <cell r="C8">
            <v>5</v>
          </cell>
        </row>
        <row r="10">
          <cell r="B10">
            <v>4</v>
          </cell>
          <cell r="C10">
            <v>1</v>
          </cell>
        </row>
        <row r="12">
          <cell r="B12">
            <v>3</v>
          </cell>
          <cell r="C12">
            <v>3</v>
          </cell>
        </row>
        <row r="13">
          <cell r="B13">
            <v>2</v>
          </cell>
          <cell r="C13">
            <v>2</v>
          </cell>
        </row>
        <row r="14">
          <cell r="B14">
            <v>5</v>
          </cell>
          <cell r="C14">
            <v>5</v>
          </cell>
        </row>
        <row r="15">
          <cell r="B15">
            <v>5</v>
          </cell>
          <cell r="C15">
            <v>5</v>
          </cell>
        </row>
        <row r="16">
          <cell r="B16">
            <v>3</v>
          </cell>
          <cell r="C16">
            <v>3</v>
          </cell>
        </row>
        <row r="17">
          <cell r="B17">
            <v>4</v>
          </cell>
          <cell r="C17">
            <v>2</v>
          </cell>
        </row>
        <row r="21">
          <cell r="B21">
            <v>1</v>
          </cell>
          <cell r="C21">
            <v>1</v>
          </cell>
        </row>
        <row r="22">
          <cell r="B22">
            <v>5</v>
          </cell>
          <cell r="C22">
            <v>3</v>
          </cell>
        </row>
        <row r="23">
          <cell r="B23">
            <v>5</v>
          </cell>
          <cell r="C23">
            <v>3</v>
          </cell>
        </row>
        <row r="28">
          <cell r="B28">
            <v>4</v>
          </cell>
          <cell r="C28">
            <v>3</v>
          </cell>
        </row>
        <row r="29">
          <cell r="B29">
            <v>5</v>
          </cell>
          <cell r="C29">
            <v>5</v>
          </cell>
        </row>
        <row r="30">
          <cell r="B30">
            <v>2</v>
          </cell>
          <cell r="C30">
            <v>2</v>
          </cell>
        </row>
        <row r="31">
          <cell r="B31">
            <v>4</v>
          </cell>
          <cell r="C31">
            <v>3</v>
          </cell>
        </row>
        <row r="32">
          <cell r="B32">
            <v>4</v>
          </cell>
          <cell r="C32">
            <v>4</v>
          </cell>
        </row>
        <row r="34">
          <cell r="B34">
            <v>4</v>
          </cell>
          <cell r="C34">
            <v>4</v>
          </cell>
        </row>
        <row r="35">
          <cell r="B35">
            <v>4</v>
          </cell>
          <cell r="C35">
            <v>3</v>
          </cell>
        </row>
        <row r="37">
          <cell r="B37">
            <v>3</v>
          </cell>
          <cell r="C37">
            <v>2</v>
          </cell>
        </row>
        <row r="38">
          <cell r="B38">
            <v>5</v>
          </cell>
          <cell r="C38">
            <v>4</v>
          </cell>
        </row>
        <row r="41">
          <cell r="B41">
            <v>4</v>
          </cell>
          <cell r="C41">
            <v>4</v>
          </cell>
        </row>
        <row r="42">
          <cell r="B42">
            <v>2</v>
          </cell>
          <cell r="C42">
            <v>2</v>
          </cell>
        </row>
        <row r="43">
          <cell r="B43">
            <v>5</v>
          </cell>
          <cell r="C43">
            <v>5</v>
          </cell>
        </row>
        <row r="45">
          <cell r="B45">
            <v>5</v>
          </cell>
          <cell r="C45">
            <v>5</v>
          </cell>
        </row>
        <row r="46">
          <cell r="B46">
            <v>2</v>
          </cell>
          <cell r="C46">
            <v>1</v>
          </cell>
        </row>
        <row r="47">
          <cell r="E47">
            <v>15</v>
          </cell>
          <cell r="F47">
            <v>18</v>
          </cell>
          <cell r="G47">
            <v>13</v>
          </cell>
          <cell r="H47">
            <v>7</v>
          </cell>
          <cell r="I47">
            <v>3</v>
          </cell>
          <cell r="J47">
            <v>15</v>
          </cell>
          <cell r="K47">
            <v>1</v>
          </cell>
          <cell r="L47">
            <v>10</v>
          </cell>
          <cell r="M47">
            <v>10</v>
          </cell>
          <cell r="N47">
            <v>6</v>
          </cell>
          <cell r="O47">
            <v>3</v>
          </cell>
          <cell r="R47">
            <v>3</v>
          </cell>
          <cell r="S47">
            <v>1</v>
          </cell>
          <cell r="T47">
            <v>3</v>
          </cell>
          <cell r="U47">
            <v>8</v>
          </cell>
          <cell r="V47">
            <v>6</v>
          </cell>
          <cell r="W47">
            <v>2</v>
          </cell>
          <cell r="X47">
            <v>8</v>
          </cell>
          <cell r="Y47">
            <v>1</v>
          </cell>
          <cell r="AA47">
            <v>6</v>
          </cell>
          <cell r="AB47">
            <v>2</v>
          </cell>
          <cell r="AC47">
            <v>4</v>
          </cell>
          <cell r="AD47">
            <v>8</v>
          </cell>
          <cell r="AF47">
            <v>5</v>
          </cell>
          <cell r="AH47">
            <v>13</v>
          </cell>
          <cell r="AI47">
            <v>2</v>
          </cell>
          <cell r="AJ47">
            <v>1</v>
          </cell>
          <cell r="AK47">
            <v>4</v>
          </cell>
          <cell r="AL47">
            <v>6</v>
          </cell>
          <cell r="AM47">
            <v>3</v>
          </cell>
          <cell r="AN47">
            <v>6</v>
          </cell>
          <cell r="AO47">
            <v>7</v>
          </cell>
          <cell r="AP47">
            <v>6</v>
          </cell>
          <cell r="AQ47">
            <v>5</v>
          </cell>
          <cell r="AR47">
            <v>2</v>
          </cell>
          <cell r="AS47">
            <v>12</v>
          </cell>
          <cell r="AT47">
            <v>5</v>
          </cell>
          <cell r="AU47">
            <v>7</v>
          </cell>
          <cell r="AV47">
            <v>11</v>
          </cell>
        </row>
      </sheetData>
      <sheetData sheetId="4">
        <row r="3">
          <cell r="B3" t="str">
            <v>Passenger Transport</v>
          </cell>
          <cell r="D3">
            <v>0.62068965517241381</v>
          </cell>
        </row>
        <row r="4">
          <cell r="B4" t="str">
            <v>Freight Transport</v>
          </cell>
          <cell r="D4">
            <v>0.44827586206896552</v>
          </cell>
        </row>
        <row r="5">
          <cell r="B5" t="str">
            <v>Heavy Rail</v>
          </cell>
          <cell r="D5">
            <v>0.51724137931034486</v>
          </cell>
        </row>
        <row r="6">
          <cell r="B6" t="str">
            <v>Water transport</v>
          </cell>
          <cell r="D6">
            <v>0.34482758620689657</v>
          </cell>
        </row>
        <row r="7">
          <cell r="B7" t="str">
            <v>Aviation</v>
          </cell>
          <cell r="D7">
            <v>0.34482758620689657</v>
          </cell>
        </row>
        <row r="8">
          <cell r="B8" t="str">
            <v xml:space="preserve">Urban Transport </v>
          </cell>
          <cell r="D8">
            <v>0.2413793103448276</v>
          </cell>
        </row>
        <row r="9">
          <cell r="B9" t="str">
            <v>Walking and Cycling</v>
          </cell>
          <cell r="D9">
            <v>0.20689655172413793</v>
          </cell>
        </row>
        <row r="10">
          <cell r="B10" t="str">
            <v>Rural Transport</v>
          </cell>
          <cell r="D10">
            <v>0.10344827586206896</v>
          </cell>
        </row>
        <row r="11">
          <cell r="B11" t="str">
            <v>High Speed Rail</v>
          </cell>
          <cell r="D11">
            <v>3.4482758620689655E-2</v>
          </cell>
        </row>
        <row r="12">
          <cell r="B12" t="str">
            <v>Land Use</v>
          </cell>
          <cell r="D12">
            <v>0.10344827586206896</v>
          </cell>
        </row>
        <row r="13">
          <cell r="B13" t="str">
            <v>Vehicle Restrictions</v>
          </cell>
          <cell r="D13">
            <v>0.10344827586206896</v>
          </cell>
        </row>
        <row r="14">
          <cell r="B14" t="str">
            <v>Mobility Management</v>
          </cell>
          <cell r="D14">
            <v>0.10344827586206896</v>
          </cell>
        </row>
        <row r="15">
          <cell r="B15" t="str">
            <v>Congestion / LEZ</v>
          </cell>
          <cell r="D15">
            <v>3.4482758620689655E-2</v>
          </cell>
        </row>
        <row r="16">
          <cell r="B16" t="str">
            <v>Cycling Measures</v>
          </cell>
          <cell r="D16">
            <v>0.27586206896551724</v>
          </cell>
        </row>
        <row r="17">
          <cell r="B17" t="str">
            <v>Public Transport (Bus)</v>
          </cell>
          <cell r="D17">
            <v>0.27586206896551724</v>
          </cell>
        </row>
        <row r="18">
          <cell r="B18" t="str">
            <v>Public Transport (Metro)</v>
          </cell>
          <cell r="D18">
            <v>0.20689655172413793</v>
          </cell>
        </row>
        <row r="19">
          <cell r="B19" t="str">
            <v>Walking Measures</v>
          </cell>
          <cell r="D19">
            <v>6.8965517241379309E-2</v>
          </cell>
        </row>
        <row r="20">
          <cell r="B20" t="str">
            <v>E- mobility</v>
          </cell>
          <cell r="D20">
            <v>0.27586206896551724</v>
          </cell>
        </row>
        <row r="21">
          <cell r="B21" t="str">
            <v>Other Efficiency Measures</v>
          </cell>
          <cell r="D21">
            <v>0.20689655172413793</v>
          </cell>
        </row>
        <row r="22">
          <cell r="B22" t="str">
            <v>Alternative Fuels</v>
          </cell>
          <cell r="D22">
            <v>0.13793103448275862</v>
          </cell>
        </row>
        <row r="23">
          <cell r="B23" t="str">
            <v>Vehicle Emission Standards</v>
          </cell>
          <cell r="D23">
            <v>6.8965517241379309E-2</v>
          </cell>
        </row>
        <row r="24">
          <cell r="B24" t="str">
            <v>Green Freight</v>
          </cell>
          <cell r="D24">
            <v>3.4482758620689655E-2</v>
          </cell>
        </row>
        <row r="25">
          <cell r="B25" t="str">
            <v>Road Infrastructure Development</v>
          </cell>
          <cell r="D25">
            <v>0.44827586206896552</v>
          </cell>
        </row>
        <row r="26">
          <cell r="B26" t="str">
            <v>ITS</v>
          </cell>
          <cell r="D26">
            <v>0.17241379310344829</v>
          </cell>
        </row>
        <row r="27">
          <cell r="B27" t="str">
            <v>Data and Modelling</v>
          </cell>
          <cell r="D27">
            <v>6.8965517241379309E-2</v>
          </cell>
        </row>
        <row r="28">
          <cell r="B28" t="str">
            <v>Poverty Alleviation</v>
          </cell>
          <cell r="D28">
            <v>0.17241379310344829</v>
          </cell>
        </row>
        <row r="29">
          <cell r="B29" t="str">
            <v>Food Security</v>
          </cell>
          <cell r="D29">
            <v>6.8965517241379309E-2</v>
          </cell>
        </row>
        <row r="30">
          <cell r="B30" t="str">
            <v>Road Safety</v>
          </cell>
          <cell r="D30">
            <v>0.2413793103448276</v>
          </cell>
        </row>
        <row r="31">
          <cell r="B31" t="str">
            <v>Air Pollution</v>
          </cell>
          <cell r="D31">
            <v>3.4482758620689655E-2</v>
          </cell>
        </row>
        <row r="32">
          <cell r="B32" t="str">
            <v>Rural Access</v>
          </cell>
          <cell r="D32">
            <v>0.10344827586206896</v>
          </cell>
        </row>
        <row r="33">
          <cell r="B33" t="str">
            <v>Urban Access</v>
          </cell>
          <cell r="D33">
            <v>0.20689655172413793</v>
          </cell>
        </row>
        <row r="34">
          <cell r="B34" t="str">
            <v>Regional Connectivity</v>
          </cell>
          <cell r="D34">
            <v>0.20689655172413793</v>
          </cell>
        </row>
        <row r="35">
          <cell r="B35" t="str">
            <v>Social Inclusion/Equity</v>
          </cell>
          <cell r="D35">
            <v>0.20689655172413793</v>
          </cell>
        </row>
        <row r="36">
          <cell r="B36" t="str">
            <v>Congestion Reduction</v>
          </cell>
          <cell r="D36">
            <v>0.13793103448275862</v>
          </cell>
        </row>
        <row r="37">
          <cell r="B37" t="str">
            <v>Universal Access</v>
          </cell>
          <cell r="D37">
            <v>0.41379310344827586</v>
          </cell>
        </row>
        <row r="38">
          <cell r="B38" t="str">
            <v>Efficiency</v>
          </cell>
          <cell r="D38">
            <v>0.17241379310344829</v>
          </cell>
        </row>
        <row r="39">
          <cell r="B39" t="str">
            <v>Safety</v>
          </cell>
          <cell r="D39">
            <v>0.2413793103448276</v>
          </cell>
        </row>
        <row r="40">
          <cell r="B40" t="str">
            <v>Green Mobility</v>
          </cell>
          <cell r="D40">
            <v>0.37931034482758619</v>
          </cell>
        </row>
        <row r="96">
          <cell r="B96" t="str">
            <v>5: 
Considerable info</v>
          </cell>
          <cell r="D96">
            <v>0.34482758620689657</v>
          </cell>
        </row>
        <row r="97">
          <cell r="B97" t="str">
            <v>4: 
Some info</v>
          </cell>
          <cell r="D97">
            <v>0.27586206896551724</v>
          </cell>
        </row>
        <row r="98">
          <cell r="B98" t="str">
            <v>3: 
Brief info</v>
          </cell>
          <cell r="D98">
            <v>0.13793103448275862</v>
          </cell>
        </row>
        <row r="99">
          <cell r="B99" t="str">
            <v>2: 
Only mentioned w/ other sectors</v>
          </cell>
          <cell r="D99">
            <v>0.20689655172413793</v>
          </cell>
        </row>
        <row r="100">
          <cell r="B100" t="str">
            <v>1: 
No info</v>
          </cell>
          <cell r="D100">
            <v>3.4482758620689655E-2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ustainabledevelopment.un.org/content/documents/15846Costa_Rica.pdf" TargetMode="External"/><Relationship Id="rId13" Type="http://schemas.openxmlformats.org/officeDocument/2006/relationships/hyperlink" Target="https://sustainabledevelopment.un.org/content/documents/15705Indonesia.pdf" TargetMode="External"/><Relationship Id="rId18" Type="http://schemas.openxmlformats.org/officeDocument/2006/relationships/hyperlink" Target="https://sustainabledevelopment.un.org/content/documents/15697Monaco.pdf" TargetMode="External"/><Relationship Id="rId26" Type="http://schemas.openxmlformats.org/officeDocument/2006/relationships/hyperlink" Target="https://sustainabledevelopment.un.org/content/documents/16033Sweden.pdf" TargetMode="External"/><Relationship Id="rId3" Type="http://schemas.openxmlformats.org/officeDocument/2006/relationships/hyperlink" Target="https://sustainabledevelopment.un.org/content/documents/15826Bangladesh.pdf" TargetMode="External"/><Relationship Id="rId21" Type="http://schemas.openxmlformats.org/officeDocument/2006/relationships/hyperlink" Target="https://sustainabledevelopment.un.org/content/documents/15781Uruguay.pdf" TargetMode="External"/><Relationship Id="rId7" Type="http://schemas.openxmlformats.org/officeDocument/2006/relationships/hyperlink" Target="https://sustainabledevelopment.un.org/content/documents/15776Chile.pdf" TargetMode="External"/><Relationship Id="rId12" Type="http://schemas.openxmlformats.org/officeDocument/2006/relationships/hyperlink" Target="https://sustainabledevelopment.un.org/content/documents/15836India.pdf" TargetMode="External"/><Relationship Id="rId17" Type="http://schemas.openxmlformats.org/officeDocument/2006/relationships/hyperlink" Target="https://sustainabledevelopment.un.org/content/documents/15891Maldives.pdf" TargetMode="External"/><Relationship Id="rId25" Type="http://schemas.openxmlformats.org/officeDocument/2006/relationships/hyperlink" Target="https://sustainabledevelopment.un.org/content/documents/16029Nigeria.pdf" TargetMode="External"/><Relationship Id="rId2" Type="http://schemas.openxmlformats.org/officeDocument/2006/relationships/hyperlink" Target="https://sustainabledevelopment.un.org/index.php?page=view&amp;type=30022&amp;nr=348&amp;menu=3170" TargetMode="External"/><Relationship Id="rId16" Type="http://schemas.openxmlformats.org/officeDocument/2006/relationships/hyperlink" Target="https://sustainabledevelopment.un.org/content/documents/15881Malaysia.pdf" TargetMode="External"/><Relationship Id="rId20" Type="http://schemas.openxmlformats.org/officeDocument/2006/relationships/hyperlink" Target="https://sustainabledevelopment.un.org/content/documents/15766Portugal2017_EN.pdf" TargetMode="External"/><Relationship Id="rId29" Type="http://schemas.openxmlformats.org/officeDocument/2006/relationships/hyperlink" Target="https://sustainabledevelopment.un.org/content/documents/16147Thailand.pdf" TargetMode="External"/><Relationship Id="rId1" Type="http://schemas.openxmlformats.org/officeDocument/2006/relationships/hyperlink" Target="https://sustainabledevelopment.un.org/index.php?page=view&amp;type=30022&amp;nr=499&amp;menu=3170" TargetMode="External"/><Relationship Id="rId6" Type="http://schemas.openxmlformats.org/officeDocument/2006/relationships/hyperlink" Target="https://sustainabledevelopment.un.org/content/documents/15806Brazil_English.pdf" TargetMode="External"/><Relationship Id="rId11" Type="http://schemas.openxmlformats.org/officeDocument/2006/relationships/hyperlink" Target="https://sustainabledevelopment.un.org/content/documents/15871Honduras.pdf" TargetMode="External"/><Relationship Id="rId24" Type="http://schemas.openxmlformats.org/officeDocument/2006/relationships/hyperlink" Target="https://sustainabledevelopment.un.org/content/documents/16013Denmark.pdf" TargetMode="External"/><Relationship Id="rId5" Type="http://schemas.openxmlformats.org/officeDocument/2006/relationships/hyperlink" Target="https://sustainabledevelopment.un.org/content/documents/15901Benin.pdf" TargetMode="External"/><Relationship Id="rId15" Type="http://schemas.openxmlformats.org/officeDocument/2006/relationships/hyperlink" Target="https://sustainabledevelopment.un.org/content/documents/15709Luxembourg.pdf" TargetMode="External"/><Relationship Id="rId23" Type="http://schemas.openxmlformats.org/officeDocument/2006/relationships/hyperlink" Target="https://sustainabledevelopment.un.org/content/documents/16005Azerbaijan.pdf" TargetMode="External"/><Relationship Id="rId28" Type="http://schemas.openxmlformats.org/officeDocument/2006/relationships/hyperlink" Target="https://sustainabledevelopment.un.org/content/documents/16109Netherlands.pdf" TargetMode="External"/><Relationship Id="rId10" Type="http://schemas.openxmlformats.org/officeDocument/2006/relationships/hyperlink" Target="https://sustainabledevelopment.un.org/content/documents/15717Czech_Republic.pdf" TargetMode="External"/><Relationship Id="rId19" Type="http://schemas.openxmlformats.org/officeDocument/2006/relationships/hyperlink" Target="https://sustainabledevelopment.un.org/content/documents/15856Peru.pdf" TargetMode="External"/><Relationship Id="rId4" Type="http://schemas.openxmlformats.org/officeDocument/2006/relationships/hyperlink" Target="https://sustainabledevelopment.un.org/content/documents/15721Belgium_English.pdf" TargetMode="External"/><Relationship Id="rId9" Type="http://schemas.openxmlformats.org/officeDocument/2006/relationships/hyperlink" Target="https://sustainabledevelopment.un.org/content/documents/15886Cyprus.pdf" TargetMode="External"/><Relationship Id="rId14" Type="http://schemas.openxmlformats.org/officeDocument/2006/relationships/hyperlink" Target="https://sustainabledevelopment.un.org/content/documents/15689Kenya.pdf" TargetMode="External"/><Relationship Id="rId22" Type="http://schemas.openxmlformats.org/officeDocument/2006/relationships/hyperlink" Target="https://sustainabledevelopment.un.org/content/documents/15866Zimbabwe.pdf" TargetMode="External"/><Relationship Id="rId27" Type="http://schemas.openxmlformats.org/officeDocument/2006/relationships/hyperlink" Target="https://sustainabledevelopment.un.org/content/documents/16021Tajikistan.pdf" TargetMode="External"/><Relationship Id="rId3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75"/>
  <sheetViews>
    <sheetView tabSelected="1" zoomScale="72" zoomScaleNormal="72" workbookViewId="0">
      <pane xSplit="1" ySplit="2" topLeftCell="B3" activePane="bottomRight" state="frozen"/>
      <selection pane="topRight" activeCell="B1" sqref="B1"/>
      <selection pane="bottomLeft" activeCell="A3" sqref="A3"/>
      <selection pane="bottomRight" activeCell="F9" sqref="F9"/>
    </sheetView>
  </sheetViews>
  <sheetFormatPr defaultColWidth="5.625" defaultRowHeight="13.2" x14ac:dyDescent="0.3"/>
  <cols>
    <col min="1" max="1" width="19.125" style="20" customWidth="1"/>
    <col min="2" max="2" width="16.625" style="6" customWidth="1"/>
    <col min="3" max="3" width="23.5" style="6" customWidth="1"/>
    <col min="4" max="5" width="14.125" style="6" customWidth="1"/>
    <col min="6" max="48" width="7.125" style="6" customWidth="1"/>
    <col min="49" max="49" width="33.625" style="7" customWidth="1"/>
    <col min="50" max="50" width="33.625" style="6" customWidth="1"/>
    <col min="51" max="51" width="39.5" style="39" customWidth="1"/>
    <col min="52" max="53" width="5.625" style="5"/>
    <col min="54" max="54" width="16.375" style="5" customWidth="1"/>
    <col min="55" max="61" width="21.125" style="39" customWidth="1"/>
    <col min="62" max="16384" width="5.625" style="5"/>
  </cols>
  <sheetData>
    <row r="1" spans="1:65" s="1" customFormat="1" ht="29.55" customHeight="1" x14ac:dyDescent="0.3">
      <c r="A1" s="73" t="s">
        <v>59</v>
      </c>
      <c r="B1" s="49" t="s">
        <v>72</v>
      </c>
      <c r="C1" s="50"/>
      <c r="D1" s="50"/>
      <c r="E1" s="51"/>
      <c r="F1" s="74" t="s">
        <v>75</v>
      </c>
      <c r="G1" s="74"/>
      <c r="H1" s="75" t="s">
        <v>1</v>
      </c>
      <c r="I1" s="76"/>
      <c r="J1" s="76"/>
      <c r="K1" s="76"/>
      <c r="L1" s="76"/>
      <c r="M1" s="76"/>
      <c r="N1" s="77"/>
      <c r="O1" s="78" t="s">
        <v>2</v>
      </c>
      <c r="P1" s="79"/>
      <c r="Q1" s="79"/>
      <c r="R1" s="79"/>
      <c r="S1" s="79"/>
      <c r="T1" s="79"/>
      <c r="U1" s="79"/>
      <c r="V1" s="79"/>
      <c r="W1" s="79"/>
      <c r="X1" s="79"/>
      <c r="Y1" s="79"/>
      <c r="Z1" s="79"/>
      <c r="AA1" s="79"/>
      <c r="AB1" s="79"/>
      <c r="AC1" s="79"/>
      <c r="AD1" s="79"/>
      <c r="AE1" s="79"/>
      <c r="AF1" s="79"/>
      <c r="AG1" s="79"/>
      <c r="AH1" s="79"/>
      <c r="AI1" s="80"/>
      <c r="AJ1" s="81" t="s">
        <v>3</v>
      </c>
      <c r="AK1" s="81"/>
      <c r="AL1" s="81"/>
      <c r="AM1" s="81"/>
      <c r="AN1" s="81"/>
      <c r="AO1" s="81"/>
      <c r="AP1" s="81"/>
      <c r="AQ1" s="81"/>
      <c r="AR1" s="81"/>
      <c r="AS1" s="67" t="s">
        <v>69</v>
      </c>
      <c r="AT1" s="68"/>
      <c r="AU1" s="68"/>
      <c r="AV1" s="69"/>
      <c r="AW1" s="70" t="s">
        <v>4</v>
      </c>
      <c r="AX1" s="71" t="s">
        <v>5</v>
      </c>
      <c r="AY1" s="72" t="s">
        <v>76</v>
      </c>
      <c r="BC1" s="2"/>
      <c r="BD1" s="2"/>
      <c r="BE1" s="2"/>
      <c r="BF1" s="2"/>
      <c r="BG1" s="2"/>
      <c r="BH1" s="2"/>
      <c r="BI1" s="2"/>
    </row>
    <row r="2" spans="1:65" s="1" customFormat="1" ht="208.8" customHeight="1" x14ac:dyDescent="0.3">
      <c r="A2" s="73"/>
      <c r="B2" s="3" t="s">
        <v>70</v>
      </c>
      <c r="C2" s="3" t="s">
        <v>71</v>
      </c>
      <c r="D2" s="3" t="s">
        <v>67</v>
      </c>
      <c r="E2" s="3" t="s">
        <v>77</v>
      </c>
      <c r="F2" s="21" t="s">
        <v>6</v>
      </c>
      <c r="G2" s="21" t="s">
        <v>7</v>
      </c>
      <c r="H2" s="22" t="s">
        <v>8</v>
      </c>
      <c r="I2" s="22" t="s">
        <v>9</v>
      </c>
      <c r="J2" s="22" t="s">
        <v>10</v>
      </c>
      <c r="K2" s="22" t="s">
        <v>11</v>
      </c>
      <c r="L2" s="22" t="s">
        <v>12</v>
      </c>
      <c r="M2" s="22" t="s">
        <v>13</v>
      </c>
      <c r="N2" s="22" t="s">
        <v>0</v>
      </c>
      <c r="O2" s="23" t="s">
        <v>14</v>
      </c>
      <c r="P2" s="23" t="s">
        <v>15</v>
      </c>
      <c r="Q2" s="23" t="s">
        <v>16</v>
      </c>
      <c r="R2" s="23" t="s">
        <v>17</v>
      </c>
      <c r="S2" s="23" t="s">
        <v>18</v>
      </c>
      <c r="T2" s="23" t="s">
        <v>19</v>
      </c>
      <c r="U2" s="23" t="s">
        <v>20</v>
      </c>
      <c r="V2" s="23" t="s">
        <v>21</v>
      </c>
      <c r="W2" s="23" t="s">
        <v>22</v>
      </c>
      <c r="X2" s="23" t="s">
        <v>23</v>
      </c>
      <c r="Y2" s="23" t="s">
        <v>24</v>
      </c>
      <c r="Z2" s="23" t="s">
        <v>25</v>
      </c>
      <c r="AA2" s="23" t="s">
        <v>26</v>
      </c>
      <c r="AB2" s="23" t="s">
        <v>56</v>
      </c>
      <c r="AC2" s="23" t="s">
        <v>27</v>
      </c>
      <c r="AD2" s="23" t="s">
        <v>28</v>
      </c>
      <c r="AE2" s="23" t="s">
        <v>29</v>
      </c>
      <c r="AF2" s="23" t="s">
        <v>57</v>
      </c>
      <c r="AG2" s="24" t="s">
        <v>30</v>
      </c>
      <c r="AH2" s="23" t="s">
        <v>31</v>
      </c>
      <c r="AI2" s="23" t="s">
        <v>32</v>
      </c>
      <c r="AJ2" s="25" t="s">
        <v>33</v>
      </c>
      <c r="AK2" s="25" t="s">
        <v>34</v>
      </c>
      <c r="AL2" s="25" t="s">
        <v>58</v>
      </c>
      <c r="AM2" s="25" t="s">
        <v>35</v>
      </c>
      <c r="AN2" s="25" t="s">
        <v>36</v>
      </c>
      <c r="AO2" s="25" t="s">
        <v>37</v>
      </c>
      <c r="AP2" s="25" t="s">
        <v>38</v>
      </c>
      <c r="AQ2" s="25" t="s">
        <v>39</v>
      </c>
      <c r="AR2" s="25" t="s">
        <v>40</v>
      </c>
      <c r="AS2" s="36" t="s">
        <v>78</v>
      </c>
      <c r="AT2" s="36" t="s">
        <v>65</v>
      </c>
      <c r="AU2" s="36" t="s">
        <v>66</v>
      </c>
      <c r="AV2" s="36" t="s">
        <v>68</v>
      </c>
      <c r="AW2" s="70"/>
      <c r="AX2" s="71"/>
      <c r="AY2" s="72"/>
      <c r="BB2" s="14"/>
      <c r="BC2" s="15"/>
      <c r="BD2" s="15"/>
      <c r="BE2" s="15"/>
      <c r="BF2" s="15"/>
      <c r="BG2" s="15"/>
      <c r="BH2" s="15"/>
      <c r="BI2" s="15"/>
      <c r="BJ2" s="14"/>
      <c r="BK2" s="14"/>
      <c r="BL2" s="14"/>
      <c r="BM2" s="14"/>
    </row>
    <row r="3" spans="1:65" s="12" customFormat="1" ht="25.05" customHeight="1" x14ac:dyDescent="0.3">
      <c r="A3" s="31" t="s">
        <v>41</v>
      </c>
      <c r="B3" s="30">
        <v>2</v>
      </c>
      <c r="C3" s="30">
        <v>2</v>
      </c>
      <c r="D3" s="30"/>
      <c r="E3" s="30"/>
      <c r="F3" s="9"/>
      <c r="G3" s="9"/>
      <c r="H3" s="9"/>
      <c r="I3" s="9"/>
      <c r="J3" s="9"/>
      <c r="K3" s="9"/>
      <c r="L3" s="9"/>
      <c r="M3" s="9"/>
      <c r="N3" s="9"/>
      <c r="O3" s="9"/>
      <c r="P3" s="9"/>
      <c r="Q3" s="9"/>
      <c r="R3" s="9"/>
      <c r="S3" s="9"/>
      <c r="T3" s="9"/>
      <c r="U3" s="9"/>
      <c r="V3" s="9"/>
      <c r="W3" s="9"/>
      <c r="X3" s="9"/>
      <c r="Y3" s="9"/>
      <c r="Z3" s="10"/>
      <c r="AA3" s="10"/>
      <c r="AB3" s="10"/>
      <c r="AC3" s="10"/>
      <c r="AD3" s="10"/>
      <c r="AE3" s="10"/>
      <c r="AF3" s="10"/>
      <c r="AG3" s="10"/>
      <c r="AH3" s="10" t="s">
        <v>73</v>
      </c>
      <c r="AI3" s="10"/>
      <c r="AJ3" s="10"/>
      <c r="AK3" s="10"/>
      <c r="AL3" s="10"/>
      <c r="AM3" s="10"/>
      <c r="AN3" s="10"/>
      <c r="AO3" s="10"/>
      <c r="AP3" s="10"/>
      <c r="AQ3" s="10"/>
      <c r="AR3" s="10" t="s">
        <v>73</v>
      </c>
      <c r="AS3" s="4"/>
      <c r="AT3" s="30"/>
      <c r="AU3" s="10"/>
      <c r="AV3" s="10"/>
      <c r="AW3" s="11"/>
      <c r="AX3" s="11"/>
      <c r="AY3" s="66"/>
      <c r="BB3" s="16"/>
      <c r="BC3" s="16"/>
      <c r="BD3" s="16"/>
      <c r="BE3" s="16"/>
      <c r="BF3" s="16"/>
      <c r="BG3" s="16"/>
      <c r="BH3" s="16"/>
      <c r="BI3" s="16"/>
      <c r="BJ3" s="17"/>
      <c r="BK3" s="17"/>
      <c r="BL3" s="17"/>
      <c r="BM3" s="17"/>
    </row>
    <row r="4" spans="1:65" s="12" customFormat="1" ht="25.05" customHeight="1" x14ac:dyDescent="0.3">
      <c r="A4" s="31" t="s">
        <v>42</v>
      </c>
      <c r="B4" s="30">
        <v>2</v>
      </c>
      <c r="C4" s="30">
        <v>2</v>
      </c>
      <c r="D4" s="30"/>
      <c r="E4" s="30"/>
      <c r="F4" s="9" t="s">
        <v>73</v>
      </c>
      <c r="G4" s="9"/>
      <c r="H4" s="9"/>
      <c r="I4" s="9"/>
      <c r="J4" s="9"/>
      <c r="K4" s="9"/>
      <c r="L4" s="9"/>
      <c r="M4" s="9"/>
      <c r="N4" s="9"/>
      <c r="O4" s="9"/>
      <c r="P4" s="9"/>
      <c r="Q4" s="9"/>
      <c r="R4" s="9"/>
      <c r="S4" s="9"/>
      <c r="T4" s="9"/>
      <c r="U4" s="9"/>
      <c r="V4" s="9"/>
      <c r="W4" s="9"/>
      <c r="X4" s="9"/>
      <c r="Y4" s="9"/>
      <c r="Z4" s="10"/>
      <c r="AA4" s="10"/>
      <c r="AB4" s="10"/>
      <c r="AC4" s="10"/>
      <c r="AD4" s="10"/>
      <c r="AE4" s="10"/>
      <c r="AF4" s="10"/>
      <c r="AG4" s="10"/>
      <c r="AH4" s="10"/>
      <c r="AI4" s="10"/>
      <c r="AJ4" s="10"/>
      <c r="AK4" s="10"/>
      <c r="AL4" s="10"/>
      <c r="AM4" s="10"/>
      <c r="AN4" s="10"/>
      <c r="AO4" s="10"/>
      <c r="AP4" s="10" t="s">
        <v>73</v>
      </c>
      <c r="AQ4" s="10"/>
      <c r="AR4" s="10"/>
      <c r="AS4" s="4" t="s">
        <v>73</v>
      </c>
      <c r="AT4" s="30"/>
      <c r="AU4" s="10"/>
      <c r="AV4" s="10"/>
      <c r="AW4" s="11"/>
      <c r="AX4" s="11"/>
      <c r="AY4" s="11"/>
      <c r="BB4" s="18"/>
      <c r="BC4" s="19"/>
      <c r="BD4" s="19"/>
      <c r="BE4" s="19"/>
      <c r="BF4" s="32"/>
      <c r="BG4" s="19"/>
      <c r="BH4" s="19"/>
      <c r="BI4" s="19"/>
      <c r="BJ4" s="17"/>
      <c r="BK4" s="17"/>
      <c r="BL4" s="17"/>
      <c r="BM4" s="17"/>
    </row>
    <row r="5" spans="1:65" s="13" customFormat="1" ht="25.05" customHeight="1" x14ac:dyDescent="0.3">
      <c r="A5" s="31" t="s">
        <v>43</v>
      </c>
      <c r="B5" s="30">
        <v>3</v>
      </c>
      <c r="C5" s="30">
        <v>1</v>
      </c>
      <c r="D5" s="30"/>
      <c r="E5" s="30" t="s">
        <v>73</v>
      </c>
      <c r="F5" s="10"/>
      <c r="G5" s="10" t="s">
        <v>73</v>
      </c>
      <c r="H5" s="10"/>
      <c r="I5" s="10"/>
      <c r="J5" s="10" t="s">
        <v>73</v>
      </c>
      <c r="K5" s="10"/>
      <c r="L5" s="10"/>
      <c r="M5" s="10" t="s">
        <v>73</v>
      </c>
      <c r="N5" s="10"/>
      <c r="O5" s="10"/>
      <c r="P5" s="10"/>
      <c r="Q5" s="10"/>
      <c r="R5" s="10"/>
      <c r="S5" s="10"/>
      <c r="T5" s="10"/>
      <c r="U5" s="10"/>
      <c r="V5" s="10"/>
      <c r="W5" s="10"/>
      <c r="X5" s="10"/>
      <c r="Y5" s="10"/>
      <c r="Z5" s="10"/>
      <c r="AA5" s="10"/>
      <c r="AB5" s="10"/>
      <c r="AC5" s="10"/>
      <c r="AD5" s="10"/>
      <c r="AE5" s="10"/>
      <c r="AF5" s="10"/>
      <c r="AG5" s="10"/>
      <c r="AH5" s="10" t="s">
        <v>73</v>
      </c>
      <c r="AI5" s="10"/>
      <c r="AJ5" s="10"/>
      <c r="AK5" s="10"/>
      <c r="AL5" s="10"/>
      <c r="AM5" s="10"/>
      <c r="AN5" s="10"/>
      <c r="AO5" s="10"/>
      <c r="AP5" s="10"/>
      <c r="AQ5" s="10"/>
      <c r="AR5" s="10"/>
      <c r="AS5" s="37"/>
      <c r="AT5" s="30"/>
      <c r="AU5" s="10"/>
      <c r="AV5" s="10"/>
      <c r="AW5" s="11"/>
      <c r="AX5" s="11"/>
      <c r="AY5" s="11"/>
      <c r="BB5" s="19"/>
      <c r="BC5" s="19"/>
      <c r="BD5" s="19"/>
      <c r="BE5" s="19"/>
      <c r="BF5" s="19"/>
      <c r="BG5" s="19"/>
      <c r="BH5" s="19"/>
      <c r="BI5" s="19"/>
      <c r="BJ5" s="19"/>
      <c r="BK5" s="19"/>
      <c r="BL5" s="19"/>
      <c r="BM5" s="19"/>
    </row>
    <row r="6" spans="1:65" s="12" customFormat="1" ht="25.05" customHeight="1" x14ac:dyDescent="0.3">
      <c r="A6" s="31" t="s">
        <v>44</v>
      </c>
      <c r="B6" s="30">
        <v>5</v>
      </c>
      <c r="C6" s="30">
        <v>5</v>
      </c>
      <c r="D6" s="30"/>
      <c r="E6" s="30" t="s">
        <v>73</v>
      </c>
      <c r="F6" s="10" t="s">
        <v>73</v>
      </c>
      <c r="G6" s="9"/>
      <c r="H6" s="10" t="s">
        <v>79</v>
      </c>
      <c r="I6" s="10" t="s">
        <v>79</v>
      </c>
      <c r="J6" s="10" t="s">
        <v>79</v>
      </c>
      <c r="K6" s="9"/>
      <c r="L6" s="10" t="s">
        <v>73</v>
      </c>
      <c r="M6" s="10" t="s">
        <v>73</v>
      </c>
      <c r="N6" s="9"/>
      <c r="O6" s="9"/>
      <c r="P6" s="9"/>
      <c r="Q6" s="9"/>
      <c r="R6" s="9"/>
      <c r="S6" s="9"/>
      <c r="T6" s="9"/>
      <c r="U6" s="10" t="s">
        <v>73</v>
      </c>
      <c r="V6" s="10" t="s">
        <v>73</v>
      </c>
      <c r="W6" s="9"/>
      <c r="X6" s="9"/>
      <c r="Y6" s="52"/>
      <c r="Z6" s="53"/>
      <c r="AA6" s="53"/>
      <c r="AB6" s="53"/>
      <c r="AC6" s="53"/>
      <c r="AD6" s="10"/>
      <c r="AE6" s="10"/>
      <c r="AF6" s="10"/>
      <c r="AG6" s="10"/>
      <c r="AH6" s="10" t="s">
        <v>73</v>
      </c>
      <c r="AI6" s="10"/>
      <c r="AJ6" s="10"/>
      <c r="AK6" s="10" t="s">
        <v>73</v>
      </c>
      <c r="AL6" s="10"/>
      <c r="AN6" s="10" t="s">
        <v>73</v>
      </c>
      <c r="AO6" s="10"/>
      <c r="AP6" s="10"/>
      <c r="AQ6" s="10" t="s">
        <v>73</v>
      </c>
      <c r="AR6" s="10"/>
      <c r="AS6" s="37" t="s">
        <v>73</v>
      </c>
      <c r="AT6" s="30"/>
      <c r="AU6" s="10"/>
      <c r="AV6" s="10"/>
      <c r="AW6" s="11"/>
      <c r="AX6" s="11"/>
      <c r="AY6" s="11"/>
      <c r="BC6" s="13"/>
      <c r="BD6" s="13"/>
      <c r="BE6" s="13"/>
      <c r="BF6" s="13"/>
      <c r="BG6" s="13"/>
      <c r="BH6" s="13"/>
      <c r="BI6" s="13"/>
    </row>
    <row r="7" spans="1:65" s="12" customFormat="1" ht="25.05" customHeight="1" x14ac:dyDescent="0.3">
      <c r="A7" s="31" t="s">
        <v>45</v>
      </c>
      <c r="B7" s="30"/>
      <c r="C7" s="30"/>
      <c r="D7" s="30"/>
      <c r="E7" s="30"/>
      <c r="F7" s="9"/>
      <c r="G7" s="9"/>
      <c r="H7" s="9"/>
      <c r="I7" s="9"/>
      <c r="J7" s="9"/>
      <c r="K7" s="9"/>
      <c r="L7" s="9"/>
      <c r="M7" s="9"/>
      <c r="N7" s="9"/>
      <c r="O7" s="9"/>
      <c r="P7" s="9"/>
      <c r="Q7" s="9"/>
      <c r="R7" s="9"/>
      <c r="S7" s="9"/>
      <c r="T7" s="9"/>
      <c r="U7" s="9"/>
      <c r="V7" s="9"/>
      <c r="W7" s="9"/>
      <c r="X7" s="9"/>
      <c r="Y7" s="52"/>
      <c r="Z7" s="53"/>
      <c r="AA7" s="53"/>
      <c r="AB7" s="53"/>
      <c r="AC7" s="53"/>
      <c r="AD7" s="10"/>
      <c r="AE7" s="10"/>
      <c r="AF7" s="10"/>
      <c r="AG7" s="10"/>
      <c r="AH7" s="10"/>
      <c r="AI7" s="10"/>
      <c r="AJ7" s="10"/>
      <c r="AK7" s="10"/>
      <c r="AL7" s="10"/>
      <c r="AM7" s="10"/>
      <c r="AN7" s="10"/>
      <c r="AO7" s="10"/>
      <c r="AP7" s="10"/>
      <c r="AQ7" s="10"/>
      <c r="AR7" s="10"/>
      <c r="AS7" s="4"/>
      <c r="AT7" s="30"/>
      <c r="AU7" s="10"/>
      <c r="AV7" s="10"/>
      <c r="AW7" s="11"/>
      <c r="AX7" s="11"/>
      <c r="AY7" s="11"/>
      <c r="BC7" s="13"/>
      <c r="BD7" s="13"/>
      <c r="BE7" s="13"/>
      <c r="BF7" s="13"/>
      <c r="BG7" s="13"/>
      <c r="BH7" s="13"/>
      <c r="BI7" s="13"/>
    </row>
    <row r="8" spans="1:65" s="12" customFormat="1" ht="25.05" customHeight="1" x14ac:dyDescent="0.3">
      <c r="A8" s="31" t="s">
        <v>80</v>
      </c>
      <c r="B8" s="30">
        <v>5</v>
      </c>
      <c r="C8" s="30">
        <v>5</v>
      </c>
      <c r="D8" s="30"/>
      <c r="E8" s="30"/>
      <c r="F8" s="9" t="s">
        <v>79</v>
      </c>
      <c r="G8" s="10" t="s">
        <v>79</v>
      </c>
      <c r="H8" s="10" t="s">
        <v>79</v>
      </c>
      <c r="I8" s="9"/>
      <c r="J8" s="9"/>
      <c r="K8" s="9"/>
      <c r="L8" s="10" t="s">
        <v>79</v>
      </c>
      <c r="M8" s="9"/>
      <c r="N8" s="10" t="s">
        <v>73</v>
      </c>
      <c r="O8" s="9"/>
      <c r="P8" s="9"/>
      <c r="Q8" s="9"/>
      <c r="R8" s="9"/>
      <c r="S8" s="10" t="s">
        <v>73</v>
      </c>
      <c r="T8" s="9"/>
      <c r="U8" s="9"/>
      <c r="V8" s="10" t="s">
        <v>73</v>
      </c>
      <c r="W8" s="9"/>
      <c r="X8" s="10" t="s">
        <v>73</v>
      </c>
      <c r="Y8" s="52"/>
      <c r="Z8" s="53"/>
      <c r="AA8" s="53" t="s">
        <v>73</v>
      </c>
      <c r="AB8" s="53"/>
      <c r="AC8" s="53"/>
      <c r="AD8" s="10"/>
      <c r="AE8" s="10"/>
      <c r="AF8" s="10" t="s">
        <v>73</v>
      </c>
      <c r="AG8" s="10"/>
      <c r="AH8" s="10"/>
      <c r="AI8" s="10"/>
      <c r="AJ8" s="10"/>
      <c r="AK8" s="10" t="s">
        <v>79</v>
      </c>
      <c r="AL8" s="10" t="s">
        <v>73</v>
      </c>
      <c r="AM8" s="10"/>
      <c r="AN8" s="10"/>
      <c r="AO8" s="37" t="s">
        <v>73</v>
      </c>
      <c r="AP8" s="10"/>
      <c r="AQ8" s="10"/>
      <c r="AR8" s="10"/>
      <c r="AS8" s="37" t="s">
        <v>73</v>
      </c>
      <c r="AT8" s="37" t="s">
        <v>73</v>
      </c>
      <c r="AU8" s="37" t="s">
        <v>79</v>
      </c>
      <c r="AV8" s="37" t="s">
        <v>73</v>
      </c>
      <c r="AW8" s="11"/>
      <c r="AX8" s="11" t="s">
        <v>81</v>
      </c>
      <c r="AY8" s="11" t="s">
        <v>74</v>
      </c>
      <c r="BC8" s="13"/>
      <c r="BD8" s="13"/>
      <c r="BE8" s="13"/>
      <c r="BF8" s="13"/>
      <c r="BG8" s="13"/>
      <c r="BH8" s="13"/>
      <c r="BI8" s="13"/>
    </row>
    <row r="9" spans="1:65" s="12" customFormat="1" ht="25.05" customHeight="1" x14ac:dyDescent="0.3">
      <c r="A9" s="31" t="s">
        <v>82</v>
      </c>
      <c r="B9" s="30"/>
      <c r="C9" s="30"/>
      <c r="D9" s="30"/>
      <c r="E9" s="30"/>
      <c r="F9" s="9"/>
      <c r="G9" s="9"/>
      <c r="H9" s="9"/>
      <c r="I9" s="9"/>
      <c r="J9" s="9"/>
      <c r="K9" s="9"/>
      <c r="L9" s="9"/>
      <c r="M9" s="9"/>
      <c r="N9" s="9"/>
      <c r="O9" s="9"/>
      <c r="P9" s="9"/>
      <c r="Q9" s="9"/>
      <c r="R9" s="9"/>
      <c r="S9" s="9"/>
      <c r="T9" s="9"/>
      <c r="U9" s="9"/>
      <c r="V9" s="9"/>
      <c r="W9" s="9"/>
      <c r="X9" s="9"/>
      <c r="Y9" s="52"/>
      <c r="Z9" s="53"/>
      <c r="AA9" s="53"/>
      <c r="AB9" s="53"/>
      <c r="AC9" s="53"/>
      <c r="AD9" s="10"/>
      <c r="AE9" s="10"/>
      <c r="AF9" s="10"/>
      <c r="AG9" s="10"/>
      <c r="AH9" s="10"/>
      <c r="AI9" s="10"/>
      <c r="AJ9" s="10"/>
      <c r="AK9" s="10"/>
      <c r="AL9" s="10"/>
      <c r="AM9" s="10"/>
      <c r="AN9" s="10"/>
      <c r="AO9" s="10"/>
      <c r="AP9" s="10"/>
      <c r="AQ9" s="10"/>
      <c r="AR9" s="10"/>
      <c r="AS9" s="4"/>
      <c r="AT9" s="10"/>
      <c r="AU9" s="10"/>
      <c r="AV9" s="10"/>
      <c r="AW9" s="11"/>
      <c r="AX9" s="11"/>
      <c r="AY9" s="11"/>
      <c r="BC9" s="13"/>
      <c r="BD9" s="13"/>
      <c r="BE9" s="13"/>
      <c r="BF9" s="13"/>
      <c r="BG9" s="13"/>
      <c r="BH9" s="13"/>
      <c r="BI9" s="13"/>
    </row>
    <row r="10" spans="1:65" s="12" customFormat="1" ht="25.05" customHeight="1" x14ac:dyDescent="0.3">
      <c r="A10" s="31" t="s">
        <v>83</v>
      </c>
      <c r="B10" s="10">
        <v>4</v>
      </c>
      <c r="C10" s="10">
        <v>1</v>
      </c>
      <c r="D10" s="10"/>
      <c r="E10" s="10"/>
      <c r="F10" s="9"/>
      <c r="G10" s="9"/>
      <c r="H10" s="9"/>
      <c r="I10" s="9"/>
      <c r="J10" s="9"/>
      <c r="K10" s="9"/>
      <c r="L10" s="9"/>
      <c r="M10" s="9"/>
      <c r="N10" s="9"/>
      <c r="O10" s="9"/>
      <c r="P10" s="9"/>
      <c r="Q10" s="9"/>
      <c r="R10" s="9"/>
      <c r="S10" s="9"/>
      <c r="T10" s="9"/>
      <c r="U10" s="9"/>
      <c r="V10" s="9"/>
      <c r="W10" s="9"/>
      <c r="X10" s="9"/>
      <c r="Y10" s="52"/>
      <c r="Z10" s="53"/>
      <c r="AA10" s="53"/>
      <c r="AB10" s="53"/>
      <c r="AC10" s="53"/>
      <c r="AD10" s="10"/>
      <c r="AE10" s="10"/>
      <c r="AF10" s="10"/>
      <c r="AG10" s="10"/>
      <c r="AH10" s="10"/>
      <c r="AI10" s="10"/>
      <c r="AJ10" s="10"/>
      <c r="AK10" s="10"/>
      <c r="AL10" s="10"/>
      <c r="AM10" s="10"/>
      <c r="AN10" s="10"/>
      <c r="AO10" s="10"/>
      <c r="AP10" s="10"/>
      <c r="AQ10" s="10"/>
      <c r="AR10" s="10"/>
      <c r="AS10" s="4"/>
      <c r="AT10" s="30"/>
      <c r="AU10" s="10"/>
      <c r="AV10" s="10"/>
      <c r="AW10" s="11"/>
      <c r="AX10" s="11"/>
      <c r="AY10" s="11" t="s">
        <v>84</v>
      </c>
      <c r="BC10" s="13"/>
      <c r="BD10" s="13"/>
      <c r="BE10" s="13"/>
      <c r="BF10" s="13"/>
      <c r="BG10" s="13"/>
      <c r="BH10" s="13"/>
      <c r="BI10" s="13"/>
    </row>
    <row r="11" spans="1:65" s="12" customFormat="1" ht="25.05" customHeight="1" x14ac:dyDescent="0.3">
      <c r="A11" s="31" t="s">
        <v>85</v>
      </c>
      <c r="B11" s="10"/>
      <c r="C11" s="10"/>
      <c r="D11" s="10"/>
      <c r="E11" s="10"/>
      <c r="F11" s="9"/>
      <c r="G11" s="9"/>
      <c r="H11" s="9"/>
      <c r="I11" s="9"/>
      <c r="J11" s="9"/>
      <c r="K11" s="9"/>
      <c r="L11" s="9"/>
      <c r="M11" s="9"/>
      <c r="N11" s="9"/>
      <c r="O11" s="9"/>
      <c r="P11" s="9"/>
      <c r="Q11" s="9"/>
      <c r="R11" s="9"/>
      <c r="S11" s="9"/>
      <c r="T11" s="9"/>
      <c r="U11" s="9"/>
      <c r="V11" s="9"/>
      <c r="W11" s="9"/>
      <c r="X11" s="9"/>
      <c r="Y11" s="52"/>
      <c r="Z11" s="53"/>
      <c r="AA11" s="53"/>
      <c r="AB11" s="53"/>
      <c r="AC11" s="53"/>
      <c r="AD11" s="10"/>
      <c r="AE11" s="10"/>
      <c r="AF11" s="10"/>
      <c r="AG11" s="10"/>
      <c r="AH11" s="10"/>
      <c r="AI11" s="10"/>
      <c r="AJ11" s="10"/>
      <c r="AK11" s="10"/>
      <c r="AL11" s="10"/>
      <c r="AM11" s="10"/>
      <c r="AN11" s="10"/>
      <c r="AO11" s="10"/>
      <c r="AP11" s="10"/>
      <c r="AQ11" s="10"/>
      <c r="AR11" s="10"/>
      <c r="AS11" s="10"/>
      <c r="AT11" s="10"/>
      <c r="AU11" s="10"/>
      <c r="AV11" s="10"/>
      <c r="AW11" s="11"/>
      <c r="AX11" s="11"/>
      <c r="AY11" s="11"/>
      <c r="BC11" s="13"/>
      <c r="BD11" s="13"/>
      <c r="BE11" s="13"/>
      <c r="BF11" s="13"/>
      <c r="BG11" s="13"/>
      <c r="BH11" s="13"/>
      <c r="BI11" s="13"/>
    </row>
    <row r="12" spans="1:65" s="12" customFormat="1" ht="22.8" customHeight="1" x14ac:dyDescent="0.3">
      <c r="A12" s="31" t="s">
        <v>87</v>
      </c>
      <c r="B12" s="10">
        <v>3</v>
      </c>
      <c r="C12" s="10">
        <v>3</v>
      </c>
      <c r="D12" s="10"/>
      <c r="E12" s="10"/>
      <c r="F12" s="9"/>
      <c r="G12" s="9"/>
      <c r="H12" s="9"/>
      <c r="I12" s="9"/>
      <c r="J12" s="9"/>
      <c r="K12" s="9"/>
      <c r="L12" s="9"/>
      <c r="M12" s="9"/>
      <c r="N12" s="9"/>
      <c r="O12" s="9"/>
      <c r="P12" s="9"/>
      <c r="Q12" s="9"/>
      <c r="R12" s="9"/>
      <c r="S12" s="9"/>
      <c r="T12" s="9"/>
      <c r="U12" s="9"/>
      <c r="V12" s="9"/>
      <c r="W12" s="9"/>
      <c r="X12" s="9"/>
      <c r="Y12" s="52"/>
      <c r="Z12" s="53"/>
      <c r="AA12" s="53"/>
      <c r="AB12" s="53"/>
      <c r="AC12" s="53"/>
      <c r="AD12" s="10"/>
      <c r="AE12" s="10"/>
      <c r="AF12" s="10"/>
      <c r="AG12" s="10"/>
      <c r="AH12" s="10"/>
      <c r="AI12" s="10"/>
      <c r="AJ12" s="10"/>
      <c r="AK12" s="10"/>
      <c r="AL12" s="10"/>
      <c r="AM12" s="10"/>
      <c r="AN12" s="10"/>
      <c r="AO12" s="37" t="s">
        <v>79</v>
      </c>
      <c r="AP12" s="10"/>
      <c r="AQ12" s="37" t="s">
        <v>73</v>
      </c>
      <c r="AR12" s="10"/>
      <c r="AS12" s="10"/>
      <c r="AT12" s="4"/>
      <c r="AU12" s="37" t="s">
        <v>73</v>
      </c>
      <c r="AV12" s="10"/>
      <c r="AW12" s="11"/>
      <c r="AX12" s="11"/>
      <c r="AY12" s="11"/>
      <c r="BC12" s="13"/>
      <c r="BD12" s="13"/>
      <c r="BE12" s="13"/>
      <c r="BF12" s="13"/>
      <c r="BG12" s="13"/>
      <c r="BH12" s="13"/>
      <c r="BI12" s="13"/>
    </row>
    <row r="13" spans="1:65" s="12" customFormat="1" ht="25.05" customHeight="1" x14ac:dyDescent="0.3">
      <c r="A13" s="31" t="s">
        <v>89</v>
      </c>
      <c r="B13" s="10">
        <v>2</v>
      </c>
      <c r="C13" s="10">
        <v>2</v>
      </c>
      <c r="D13" s="10"/>
      <c r="E13" s="10"/>
      <c r="F13" s="9"/>
      <c r="G13" s="9"/>
      <c r="H13" s="9"/>
      <c r="I13" s="9"/>
      <c r="J13" s="9"/>
      <c r="K13" s="9"/>
      <c r="L13" s="9"/>
      <c r="M13" s="9"/>
      <c r="N13" s="9"/>
      <c r="O13" s="9"/>
      <c r="P13" s="9"/>
      <c r="Q13" s="9"/>
      <c r="R13" s="9"/>
      <c r="S13" s="9"/>
      <c r="T13" s="9"/>
      <c r="U13" s="9"/>
      <c r="V13" s="9"/>
      <c r="W13" s="9"/>
      <c r="X13" s="9"/>
      <c r="Y13" s="52"/>
      <c r="Z13" s="53"/>
      <c r="AA13" s="53"/>
      <c r="AB13" s="53"/>
      <c r="AC13" s="53"/>
      <c r="AD13" s="10"/>
      <c r="AE13" s="10"/>
      <c r="AF13" s="10"/>
      <c r="AG13" s="10"/>
      <c r="AH13" s="10"/>
      <c r="AI13" s="10"/>
      <c r="AJ13" s="10"/>
      <c r="AK13" s="10"/>
      <c r="AL13" s="37" t="s">
        <v>79</v>
      </c>
      <c r="AM13" s="37" t="s">
        <v>73</v>
      </c>
      <c r="AN13" s="10"/>
      <c r="AO13" s="10"/>
      <c r="AP13" s="10"/>
      <c r="AQ13" s="10"/>
      <c r="AR13" s="10"/>
      <c r="AS13" s="37" t="s">
        <v>73</v>
      </c>
      <c r="AT13" s="30"/>
      <c r="AU13" s="10"/>
      <c r="AV13" s="10"/>
      <c r="AW13" s="11"/>
      <c r="AX13" s="11"/>
      <c r="AY13" s="11"/>
      <c r="BC13" s="13"/>
      <c r="BD13" s="13"/>
      <c r="BE13" s="13"/>
      <c r="BF13" s="13"/>
      <c r="BG13" s="13"/>
      <c r="BH13" s="13"/>
      <c r="BI13" s="13"/>
    </row>
    <row r="14" spans="1:65" s="12" customFormat="1" ht="25.05" customHeight="1" x14ac:dyDescent="0.3">
      <c r="A14" s="31" t="s">
        <v>62</v>
      </c>
      <c r="B14" s="10">
        <v>5</v>
      </c>
      <c r="C14" s="10">
        <v>5</v>
      </c>
      <c r="D14" s="10"/>
      <c r="E14" s="10"/>
      <c r="F14" s="10" t="s">
        <v>79</v>
      </c>
      <c r="G14" s="10"/>
      <c r="H14" s="10" t="s">
        <v>79</v>
      </c>
      <c r="I14" s="10"/>
      <c r="J14" s="10" t="s">
        <v>79</v>
      </c>
      <c r="K14" s="9"/>
      <c r="L14" s="9"/>
      <c r="M14" s="9"/>
      <c r="N14" s="9"/>
      <c r="O14" s="10" t="s">
        <v>79</v>
      </c>
      <c r="P14" s="9"/>
      <c r="Q14" s="9"/>
      <c r="R14" s="9"/>
      <c r="S14" s="9"/>
      <c r="T14" s="37" t="s">
        <v>73</v>
      </c>
      <c r="U14" s="37" t="s">
        <v>79</v>
      </c>
      <c r="V14" s="37" t="s">
        <v>73</v>
      </c>
      <c r="W14" s="9"/>
      <c r="X14" s="9"/>
      <c r="Y14" s="52"/>
      <c r="Z14" s="53"/>
      <c r="AA14" s="53"/>
      <c r="AB14" s="53"/>
      <c r="AC14" s="53"/>
      <c r="AD14" s="10"/>
      <c r="AE14" s="10"/>
      <c r="AF14" s="10"/>
      <c r="AG14" s="10"/>
      <c r="AH14" s="37" t="s">
        <v>79</v>
      </c>
      <c r="AI14" s="37" t="s">
        <v>79</v>
      </c>
      <c r="AJ14" s="10"/>
      <c r="AK14" s="10"/>
      <c r="AL14" s="37" t="s">
        <v>73</v>
      </c>
      <c r="AM14" s="10"/>
      <c r="AN14" s="10"/>
      <c r="AO14" s="10"/>
      <c r="AP14" s="10"/>
      <c r="AQ14" s="10" t="s">
        <v>79</v>
      </c>
      <c r="AR14" s="10"/>
      <c r="AS14" s="37" t="s">
        <v>79</v>
      </c>
      <c r="AT14" s="10"/>
      <c r="AU14" s="10"/>
      <c r="AV14" s="37" t="s">
        <v>79</v>
      </c>
      <c r="AW14" s="11"/>
      <c r="AX14" s="11"/>
      <c r="AY14" s="107"/>
      <c r="BC14" s="13"/>
      <c r="BD14" s="13"/>
      <c r="BE14" s="13"/>
      <c r="BF14" s="13"/>
      <c r="BG14" s="13"/>
      <c r="BH14" s="13"/>
      <c r="BI14" s="13"/>
    </row>
    <row r="15" spans="1:65" s="12" customFormat="1" ht="25.05" customHeight="1" x14ac:dyDescent="0.3">
      <c r="A15" s="31" t="s">
        <v>91</v>
      </c>
      <c r="B15" s="10">
        <v>5</v>
      </c>
      <c r="C15" s="10">
        <v>5</v>
      </c>
      <c r="D15" s="10"/>
      <c r="E15" s="37" t="s">
        <v>79</v>
      </c>
      <c r="F15" s="10"/>
      <c r="G15" s="10"/>
      <c r="H15" s="10"/>
      <c r="I15" s="10"/>
      <c r="J15" s="10"/>
      <c r="K15" s="10"/>
      <c r="L15" s="10"/>
      <c r="M15" s="10"/>
      <c r="N15" s="10"/>
      <c r="O15" s="37" t="s">
        <v>79</v>
      </c>
      <c r="P15" s="10"/>
      <c r="Q15" s="10"/>
      <c r="R15" s="10"/>
      <c r="S15" s="10"/>
      <c r="T15" s="10"/>
      <c r="U15" s="10"/>
      <c r="V15" s="10"/>
      <c r="W15" s="10"/>
      <c r="X15" s="37" t="s">
        <v>79</v>
      </c>
      <c r="Y15" s="53"/>
      <c r="Z15" s="53"/>
      <c r="AA15" s="53"/>
      <c r="AB15" s="53" t="s">
        <v>79</v>
      </c>
      <c r="AC15" s="53" t="s">
        <v>79</v>
      </c>
      <c r="AD15" s="37" t="s">
        <v>79</v>
      </c>
      <c r="AE15" s="10"/>
      <c r="AF15" s="37" t="s">
        <v>79</v>
      </c>
      <c r="AG15" s="10"/>
      <c r="AH15" s="10"/>
      <c r="AI15" s="37" t="s">
        <v>79</v>
      </c>
      <c r="AJ15" s="37" t="s">
        <v>79</v>
      </c>
      <c r="AK15" s="10"/>
      <c r="AL15" s="37" t="s">
        <v>79</v>
      </c>
      <c r="AM15" s="10"/>
      <c r="AN15" s="37" t="s">
        <v>73</v>
      </c>
      <c r="AO15" s="37" t="s">
        <v>79</v>
      </c>
      <c r="AP15" s="37" t="s">
        <v>79</v>
      </c>
      <c r="AQ15" s="10"/>
      <c r="AR15" s="10"/>
      <c r="AS15" s="37" t="s">
        <v>79</v>
      </c>
      <c r="AT15" s="37"/>
      <c r="AU15" s="37" t="s">
        <v>79</v>
      </c>
      <c r="AV15" s="37" t="s">
        <v>79</v>
      </c>
      <c r="AW15" s="11"/>
      <c r="AX15" s="11" t="s">
        <v>92</v>
      </c>
      <c r="AY15" s="11" t="s">
        <v>93</v>
      </c>
      <c r="BC15" s="13"/>
      <c r="BD15" s="13"/>
      <c r="BE15" s="13"/>
      <c r="BF15" s="13"/>
      <c r="BG15" s="13"/>
      <c r="BH15" s="13"/>
      <c r="BI15" s="13"/>
    </row>
    <row r="16" spans="1:65" s="12" customFormat="1" ht="25.05" customHeight="1" x14ac:dyDescent="0.3">
      <c r="A16" s="31" t="s">
        <v>94</v>
      </c>
      <c r="B16" s="30">
        <v>3</v>
      </c>
      <c r="C16" s="30">
        <v>3</v>
      </c>
      <c r="D16" s="30"/>
      <c r="E16" s="30"/>
      <c r="F16" s="9" t="s">
        <v>79</v>
      </c>
      <c r="G16" s="9"/>
      <c r="H16" s="9"/>
      <c r="I16" s="9"/>
      <c r="J16" s="9"/>
      <c r="K16" s="9"/>
      <c r="L16" s="9"/>
      <c r="M16" s="9"/>
      <c r="N16" s="37" t="s">
        <v>79</v>
      </c>
      <c r="O16" s="9"/>
      <c r="P16" s="9"/>
      <c r="Q16" s="9"/>
      <c r="R16" s="9"/>
      <c r="S16" s="9"/>
      <c r="T16" s="9"/>
      <c r="U16" s="37" t="s">
        <v>79</v>
      </c>
      <c r="V16" s="37" t="s">
        <v>79</v>
      </c>
      <c r="W16" s="37" t="s">
        <v>79</v>
      </c>
      <c r="X16" s="37" t="s">
        <v>79</v>
      </c>
      <c r="Y16" s="52"/>
      <c r="Z16" s="53"/>
      <c r="AA16" s="53" t="s">
        <v>79</v>
      </c>
      <c r="AB16" s="53"/>
      <c r="AC16" s="53"/>
      <c r="AD16" s="37" t="s">
        <v>79</v>
      </c>
      <c r="AE16" s="10"/>
      <c r="AF16" s="10"/>
      <c r="AG16" s="10"/>
      <c r="AH16" s="10"/>
      <c r="AI16" s="10"/>
      <c r="AJ16" s="10"/>
      <c r="AK16" s="10"/>
      <c r="AL16" s="10"/>
      <c r="AM16" s="10"/>
      <c r="AN16" s="10"/>
      <c r="AO16" s="10"/>
      <c r="AP16" s="10"/>
      <c r="AQ16" s="10"/>
      <c r="AR16" s="10"/>
      <c r="AS16" s="30"/>
      <c r="AT16" s="30" t="s">
        <v>79</v>
      </c>
      <c r="AU16" s="30"/>
      <c r="AV16" s="37" t="s">
        <v>79</v>
      </c>
      <c r="AW16" s="11"/>
      <c r="AX16" s="11"/>
      <c r="AY16" s="11"/>
      <c r="BC16" s="13"/>
      <c r="BD16" s="13"/>
      <c r="BE16" s="13"/>
      <c r="BF16" s="13"/>
      <c r="BG16" s="13"/>
      <c r="BH16" s="13"/>
      <c r="BI16" s="13"/>
    </row>
    <row r="17" spans="1:61" s="12" customFormat="1" ht="25.05" customHeight="1" x14ac:dyDescent="0.3">
      <c r="A17" s="31" t="s">
        <v>95</v>
      </c>
      <c r="B17" s="30">
        <v>4</v>
      </c>
      <c r="C17" s="30">
        <v>2</v>
      </c>
      <c r="D17" s="30"/>
      <c r="E17" s="30" t="s">
        <v>79</v>
      </c>
      <c r="F17" s="10" t="s">
        <v>73</v>
      </c>
      <c r="G17" s="10" t="s">
        <v>79</v>
      </c>
      <c r="H17" s="10"/>
      <c r="I17" s="10"/>
      <c r="J17" s="10" t="s">
        <v>79</v>
      </c>
      <c r="K17" s="10"/>
      <c r="L17" s="10" t="s">
        <v>73</v>
      </c>
      <c r="M17" s="10" t="s">
        <v>79</v>
      </c>
      <c r="N17" s="10"/>
      <c r="O17" s="10"/>
      <c r="P17" s="10"/>
      <c r="Q17" s="10"/>
      <c r="R17" s="10"/>
      <c r="S17" s="10"/>
      <c r="T17" s="10"/>
      <c r="U17" s="10"/>
      <c r="V17" s="10"/>
      <c r="W17" s="10"/>
      <c r="X17" s="10"/>
      <c r="Y17" s="10"/>
      <c r="Z17" s="10"/>
      <c r="AA17" s="10"/>
      <c r="AB17" s="10"/>
      <c r="AC17" s="10"/>
      <c r="AD17" s="10"/>
      <c r="AE17" s="10"/>
      <c r="AF17" s="10"/>
      <c r="AG17" s="10"/>
      <c r="AH17" s="10" t="s">
        <v>79</v>
      </c>
      <c r="AI17" s="10"/>
      <c r="AJ17" s="10"/>
      <c r="AK17" s="10"/>
      <c r="AL17" s="10"/>
      <c r="AM17" s="10"/>
      <c r="AN17" s="10"/>
      <c r="AO17" s="10"/>
      <c r="AP17" s="10"/>
      <c r="AQ17" s="10"/>
      <c r="AR17" s="10"/>
      <c r="AS17" s="37"/>
      <c r="AT17" s="30"/>
      <c r="AU17" s="10"/>
      <c r="AV17" s="10"/>
      <c r="AW17" s="11"/>
      <c r="AX17" s="11" t="s">
        <v>96</v>
      </c>
      <c r="AY17" s="11" t="s">
        <v>97</v>
      </c>
      <c r="BC17" s="13"/>
      <c r="BD17" s="13"/>
      <c r="BE17" s="13"/>
      <c r="BF17" s="13"/>
      <c r="BG17" s="13"/>
      <c r="BH17" s="13"/>
      <c r="BI17" s="13"/>
    </row>
    <row r="18" spans="1:61" s="12" customFormat="1" ht="25.05" customHeight="1" x14ac:dyDescent="0.3">
      <c r="A18" s="31" t="s">
        <v>98</v>
      </c>
      <c r="B18" s="30"/>
      <c r="C18" s="30"/>
      <c r="D18" s="30"/>
      <c r="E18" s="30"/>
      <c r="F18" s="9"/>
      <c r="G18" s="9"/>
      <c r="H18" s="9"/>
      <c r="I18" s="9"/>
      <c r="J18" s="9"/>
      <c r="K18" s="9"/>
      <c r="L18" s="9"/>
      <c r="M18" s="9"/>
      <c r="N18" s="9"/>
      <c r="O18" s="9"/>
      <c r="P18" s="9"/>
      <c r="Q18" s="9"/>
      <c r="R18" s="9"/>
      <c r="S18" s="9"/>
      <c r="T18" s="9"/>
      <c r="U18" s="9"/>
      <c r="V18" s="9"/>
      <c r="W18" s="9"/>
      <c r="X18" s="9"/>
      <c r="Y18" s="52"/>
      <c r="Z18" s="53"/>
      <c r="AA18" s="53"/>
      <c r="AB18" s="53"/>
      <c r="AC18" s="53"/>
      <c r="AD18" s="10"/>
      <c r="AE18" s="10"/>
      <c r="AF18" s="10"/>
      <c r="AG18" s="10"/>
      <c r="AH18" s="10"/>
      <c r="AI18" s="10"/>
      <c r="AJ18" s="10"/>
      <c r="AK18" s="10"/>
      <c r="AL18" s="10"/>
      <c r="AM18" s="10"/>
      <c r="AN18" s="10"/>
      <c r="AO18" s="10"/>
      <c r="AP18" s="10"/>
      <c r="AQ18" s="10"/>
      <c r="AR18" s="10"/>
      <c r="AS18" s="4"/>
      <c r="AT18" s="4"/>
      <c r="AU18" s="10"/>
      <c r="AV18" s="10"/>
      <c r="AW18" s="11"/>
      <c r="AX18" s="11"/>
      <c r="AY18" s="11"/>
      <c r="BC18" s="13"/>
      <c r="BD18" s="13"/>
      <c r="BE18" s="13"/>
      <c r="BF18" s="13"/>
      <c r="BG18" s="13"/>
      <c r="BH18" s="13"/>
      <c r="BI18" s="13"/>
    </row>
    <row r="19" spans="1:61" s="12" customFormat="1" ht="25.05" customHeight="1" x14ac:dyDescent="0.3">
      <c r="A19" s="31" t="s">
        <v>99</v>
      </c>
      <c r="B19" s="30"/>
      <c r="C19" s="30"/>
      <c r="D19" s="30"/>
      <c r="E19" s="30"/>
      <c r="F19" s="9"/>
      <c r="G19" s="9"/>
      <c r="H19" s="9"/>
      <c r="I19" s="9"/>
      <c r="J19" s="9"/>
      <c r="K19" s="9"/>
      <c r="L19" s="9"/>
      <c r="M19" s="9"/>
      <c r="N19" s="9"/>
      <c r="O19" s="9"/>
      <c r="P19" s="9"/>
      <c r="Q19" s="9"/>
      <c r="R19" s="9"/>
      <c r="S19" s="9"/>
      <c r="T19" s="9"/>
      <c r="U19" s="9"/>
      <c r="V19" s="9"/>
      <c r="W19" s="9"/>
      <c r="X19" s="9"/>
      <c r="Y19" s="52"/>
      <c r="Z19" s="53"/>
      <c r="AA19" s="53"/>
      <c r="AB19" s="53"/>
      <c r="AC19" s="53"/>
      <c r="AD19" s="10"/>
      <c r="AE19" s="10"/>
      <c r="AF19" s="10"/>
      <c r="AG19" s="10"/>
      <c r="AH19" s="10"/>
      <c r="AI19" s="10"/>
      <c r="AJ19" s="10"/>
      <c r="AK19" s="10"/>
      <c r="AL19" s="10"/>
      <c r="AM19" s="10"/>
      <c r="AN19" s="10"/>
      <c r="AO19" s="10"/>
      <c r="AP19" s="10"/>
      <c r="AQ19" s="10"/>
      <c r="AR19" s="10"/>
      <c r="AS19" s="10"/>
      <c r="AT19" s="10"/>
      <c r="AU19" s="10"/>
      <c r="AV19" s="10"/>
      <c r="AW19" s="11"/>
      <c r="AX19" s="11"/>
      <c r="AY19" s="11"/>
      <c r="BC19" s="13"/>
      <c r="BD19" s="13"/>
      <c r="BE19" s="13"/>
      <c r="BF19" s="13"/>
      <c r="BG19" s="13"/>
      <c r="BH19" s="13"/>
      <c r="BI19" s="13"/>
    </row>
    <row r="20" spans="1:61" s="12" customFormat="1" ht="25.05" customHeight="1" x14ac:dyDescent="0.3">
      <c r="A20" s="31" t="s">
        <v>100</v>
      </c>
      <c r="B20" s="10"/>
      <c r="C20" s="10"/>
      <c r="D20" s="10"/>
      <c r="E20" s="10"/>
      <c r="F20" s="10"/>
      <c r="G20" s="10"/>
      <c r="H20" s="10"/>
      <c r="I20" s="10"/>
      <c r="J20" s="10"/>
      <c r="K20" s="10"/>
      <c r="L20" s="10"/>
      <c r="M20" s="10"/>
      <c r="N20" s="10"/>
      <c r="O20" s="10"/>
      <c r="P20" s="10"/>
      <c r="Q20" s="10"/>
      <c r="R20" s="10"/>
      <c r="S20" s="10"/>
      <c r="T20" s="10"/>
      <c r="U20" s="10"/>
      <c r="V20" s="10"/>
      <c r="W20" s="10"/>
      <c r="X20" s="10"/>
      <c r="Y20" s="53"/>
      <c r="Z20" s="53"/>
      <c r="AA20" s="53"/>
      <c r="AB20" s="53"/>
      <c r="AC20" s="53"/>
      <c r="AD20" s="10"/>
      <c r="AE20" s="10"/>
      <c r="AF20" s="10"/>
      <c r="AG20" s="10"/>
      <c r="AH20" s="10"/>
      <c r="AI20" s="10"/>
      <c r="AJ20" s="10"/>
      <c r="AK20" s="10"/>
      <c r="AL20" s="10"/>
      <c r="AM20" s="10"/>
      <c r="AN20" s="10"/>
      <c r="AO20" s="10"/>
      <c r="AP20" s="10"/>
      <c r="AQ20" s="10"/>
      <c r="AR20" s="10"/>
      <c r="AS20" s="10"/>
      <c r="AT20" s="10"/>
      <c r="AU20" s="10"/>
      <c r="AV20" s="10"/>
      <c r="AW20" s="11"/>
      <c r="AX20" s="11"/>
      <c r="AY20" s="11"/>
      <c r="BC20" s="13"/>
      <c r="BD20" s="13"/>
      <c r="BE20" s="13"/>
      <c r="BF20" s="13"/>
      <c r="BG20" s="13"/>
      <c r="BH20" s="13"/>
      <c r="BI20" s="13"/>
    </row>
    <row r="21" spans="1:61" s="12" customFormat="1" ht="25.05" customHeight="1" x14ac:dyDescent="0.3">
      <c r="A21" s="31" t="s">
        <v>102</v>
      </c>
      <c r="B21" s="30">
        <v>1</v>
      </c>
      <c r="C21" s="30">
        <v>1</v>
      </c>
      <c r="D21" s="30"/>
      <c r="E21" s="30"/>
      <c r="F21" s="9"/>
      <c r="G21" s="9"/>
      <c r="H21" s="9"/>
      <c r="I21" s="9"/>
      <c r="J21" s="35"/>
      <c r="K21" s="35"/>
      <c r="L21" s="35"/>
      <c r="M21" s="35"/>
      <c r="N21" s="9"/>
      <c r="O21" s="9"/>
      <c r="P21" s="9"/>
      <c r="Q21" s="9"/>
      <c r="R21" s="9"/>
      <c r="S21" s="9"/>
      <c r="T21" s="9"/>
      <c r="U21" s="9"/>
      <c r="V21" s="9"/>
      <c r="W21" s="9"/>
      <c r="X21" s="9"/>
      <c r="Y21" s="52"/>
      <c r="Z21" s="53"/>
      <c r="AA21" s="53"/>
      <c r="AB21" s="53"/>
      <c r="AC21" s="53"/>
      <c r="AD21" s="10"/>
      <c r="AE21" s="10"/>
      <c r="AF21" s="10"/>
      <c r="AG21" s="10"/>
      <c r="AH21" s="35"/>
      <c r="AI21" s="10"/>
      <c r="AJ21" s="10"/>
      <c r="AK21" s="10"/>
      <c r="AL21" s="10"/>
      <c r="AM21" s="10"/>
      <c r="AN21" s="10"/>
      <c r="AO21" s="10"/>
      <c r="AP21" s="10"/>
      <c r="AQ21" s="10"/>
      <c r="AR21" s="10"/>
      <c r="AS21" s="4"/>
      <c r="AT21" s="4"/>
      <c r="AU21" s="10"/>
      <c r="AV21" s="10"/>
      <c r="AW21" s="11"/>
      <c r="AX21" s="11"/>
      <c r="AY21" s="11"/>
      <c r="BC21" s="13"/>
      <c r="BD21" s="13"/>
      <c r="BE21" s="13"/>
      <c r="BF21" s="13"/>
      <c r="BG21" s="13"/>
      <c r="BH21" s="13"/>
      <c r="BI21" s="13"/>
    </row>
    <row r="22" spans="1:61" s="12" customFormat="1" ht="25.05" customHeight="1" x14ac:dyDescent="0.3">
      <c r="A22" s="31" t="s">
        <v>103</v>
      </c>
      <c r="B22" s="30">
        <v>5</v>
      </c>
      <c r="C22" s="30">
        <v>3</v>
      </c>
      <c r="D22" s="30"/>
      <c r="E22" s="37" t="s">
        <v>79</v>
      </c>
      <c r="F22" s="9"/>
      <c r="G22" s="37" t="s">
        <v>79</v>
      </c>
      <c r="H22" s="9"/>
      <c r="I22" s="37" t="s">
        <v>79</v>
      </c>
      <c r="J22" s="37" t="s">
        <v>79</v>
      </c>
      <c r="K22" s="9"/>
      <c r="L22" s="37" t="s">
        <v>79</v>
      </c>
      <c r="M22" s="37" t="s">
        <v>79</v>
      </c>
      <c r="N22" s="37" t="s">
        <v>73</v>
      </c>
      <c r="O22" s="9"/>
      <c r="P22" s="9"/>
      <c r="Q22" s="9"/>
      <c r="R22" s="9"/>
      <c r="S22" s="9"/>
      <c r="T22" s="9"/>
      <c r="U22" s="9"/>
      <c r="V22" s="9"/>
      <c r="W22" s="37" t="s">
        <v>73</v>
      </c>
      <c r="X22" s="37" t="s">
        <v>73</v>
      </c>
      <c r="Y22" s="52"/>
      <c r="Z22" s="53"/>
      <c r="AA22" s="53"/>
      <c r="AB22" s="53"/>
      <c r="AC22" s="53"/>
      <c r="AD22" s="10"/>
      <c r="AE22" s="10"/>
      <c r="AF22" s="10"/>
      <c r="AG22" s="10"/>
      <c r="AH22" s="37" t="s">
        <v>79</v>
      </c>
      <c r="AI22" s="10"/>
      <c r="AJ22" s="10"/>
      <c r="AK22" s="10"/>
      <c r="AL22" s="10"/>
      <c r="AM22" s="37" t="s">
        <v>79</v>
      </c>
      <c r="AN22" s="10"/>
      <c r="AO22" s="10"/>
      <c r="AP22" s="10"/>
      <c r="AQ22" s="10"/>
      <c r="AR22" s="10"/>
      <c r="AS22" s="37" t="s">
        <v>79</v>
      </c>
      <c r="AT22" s="10"/>
      <c r="AU22" s="10"/>
      <c r="AV22" s="37" t="s">
        <v>79</v>
      </c>
      <c r="AW22" s="11"/>
      <c r="AX22" s="11"/>
      <c r="AY22" s="11"/>
      <c r="BC22" s="13"/>
      <c r="BD22" s="13"/>
      <c r="BE22" s="13"/>
      <c r="BF22" s="13"/>
      <c r="BG22" s="13"/>
      <c r="BH22" s="13"/>
      <c r="BI22" s="13"/>
    </row>
    <row r="23" spans="1:61" s="12" customFormat="1" ht="25.05" customHeight="1" x14ac:dyDescent="0.3">
      <c r="A23" s="31" t="s">
        <v>104</v>
      </c>
      <c r="B23" s="30">
        <v>5</v>
      </c>
      <c r="C23" s="30">
        <v>3</v>
      </c>
      <c r="D23" s="30"/>
      <c r="E23" s="30"/>
      <c r="F23" s="9"/>
      <c r="G23" s="37" t="s">
        <v>79</v>
      </c>
      <c r="H23" s="9"/>
      <c r="I23" s="9"/>
      <c r="J23" s="37" t="s">
        <v>79</v>
      </c>
      <c r="K23" s="9"/>
      <c r="L23" s="37" t="s">
        <v>79</v>
      </c>
      <c r="M23" s="37" t="s">
        <v>79</v>
      </c>
      <c r="N23" s="9"/>
      <c r="O23" s="9"/>
      <c r="P23" s="9"/>
      <c r="Q23" s="9"/>
      <c r="R23" s="9"/>
      <c r="S23" s="9"/>
      <c r="T23" s="9"/>
      <c r="U23" s="9"/>
      <c r="V23" s="9"/>
      <c r="W23" s="9"/>
      <c r="X23" s="9"/>
      <c r="Y23" s="52"/>
      <c r="Z23" s="53"/>
      <c r="AA23" s="53"/>
      <c r="AB23" s="53"/>
      <c r="AC23" s="53"/>
      <c r="AD23" s="10"/>
      <c r="AE23" s="10"/>
      <c r="AF23" s="37" t="s">
        <v>73</v>
      </c>
      <c r="AG23" s="10"/>
      <c r="AH23" s="37" t="s">
        <v>73</v>
      </c>
      <c r="AI23" s="10"/>
      <c r="AJ23" s="10"/>
      <c r="AK23" s="37" t="s">
        <v>79</v>
      </c>
      <c r="AL23" s="10"/>
      <c r="AM23" s="10"/>
      <c r="AN23" s="10"/>
      <c r="AO23" s="10"/>
      <c r="AP23" s="10"/>
      <c r="AQ23" s="37" t="s">
        <v>73</v>
      </c>
      <c r="AR23" s="37" t="s">
        <v>73</v>
      </c>
      <c r="AS23" s="10"/>
      <c r="AT23" s="10"/>
      <c r="AU23" s="10"/>
      <c r="AV23" s="10"/>
      <c r="AW23" s="11"/>
      <c r="AX23" s="11"/>
      <c r="AY23" s="11"/>
      <c r="BC23" s="13"/>
      <c r="BD23" s="13"/>
      <c r="BE23" s="13"/>
      <c r="BF23" s="13"/>
      <c r="BG23" s="13"/>
      <c r="BH23" s="13"/>
      <c r="BI23" s="13"/>
    </row>
    <row r="24" spans="1:61" ht="25.05" customHeight="1" x14ac:dyDescent="0.25">
      <c r="A24" s="33" t="s">
        <v>105</v>
      </c>
      <c r="B24" s="4"/>
      <c r="C24" s="4"/>
      <c r="D24" s="4"/>
      <c r="E24" s="4"/>
      <c r="F24" s="4"/>
      <c r="G24" s="37" t="s">
        <v>79</v>
      </c>
      <c r="H24" s="4"/>
      <c r="I24" s="4"/>
      <c r="J24" s="37" t="s">
        <v>79</v>
      </c>
      <c r="K24" s="4"/>
      <c r="L24" s="4"/>
      <c r="M24" s="4"/>
      <c r="N24" s="4"/>
      <c r="O24" s="4"/>
      <c r="P24" s="4"/>
      <c r="Q24" s="4"/>
      <c r="R24" s="4"/>
      <c r="S24" s="4"/>
      <c r="T24" s="4"/>
      <c r="U24" s="4"/>
      <c r="V24" s="4"/>
      <c r="W24" s="4"/>
      <c r="X24" s="4"/>
      <c r="Y24" s="52"/>
      <c r="Z24" s="52"/>
      <c r="AA24" s="52"/>
      <c r="AB24" s="52"/>
      <c r="AC24" s="52"/>
      <c r="AD24" s="4"/>
      <c r="AE24" s="4"/>
      <c r="AF24" s="4"/>
      <c r="AG24" s="4"/>
      <c r="AH24" s="4"/>
      <c r="AI24" s="4"/>
      <c r="AJ24" s="4"/>
      <c r="AK24" s="4"/>
      <c r="AL24" s="4"/>
      <c r="AM24" s="4"/>
      <c r="AN24" s="4"/>
      <c r="AO24" s="4"/>
      <c r="AP24" s="4"/>
      <c r="AQ24" s="4"/>
      <c r="AR24" s="4"/>
      <c r="AS24" s="4"/>
      <c r="AT24" s="4"/>
      <c r="AU24" s="10"/>
      <c r="AV24" s="10"/>
      <c r="AW24" s="99"/>
      <c r="AX24" s="99"/>
      <c r="AY24" s="99"/>
    </row>
    <row r="25" spans="1:61" ht="25.05" customHeight="1" x14ac:dyDescent="0.25">
      <c r="A25" s="33" t="s">
        <v>106</v>
      </c>
      <c r="B25" s="10"/>
      <c r="C25" s="10"/>
      <c r="D25" s="10"/>
      <c r="E25" s="10"/>
      <c r="F25" s="10"/>
      <c r="G25" s="37" t="s">
        <v>79</v>
      </c>
      <c r="H25" s="10"/>
      <c r="I25" s="10"/>
      <c r="J25" s="37" t="s">
        <v>79</v>
      </c>
      <c r="K25" s="10"/>
      <c r="L25" s="10"/>
      <c r="M25" s="10"/>
      <c r="N25" s="10"/>
      <c r="O25" s="10"/>
      <c r="P25" s="10"/>
      <c r="Q25" s="10"/>
      <c r="R25" s="10"/>
      <c r="S25" s="10"/>
      <c r="T25" s="10"/>
      <c r="U25" s="10"/>
      <c r="V25" s="10"/>
      <c r="W25" s="10"/>
      <c r="X25" s="10"/>
      <c r="Y25" s="53"/>
      <c r="Z25" s="53"/>
      <c r="AA25" s="53"/>
      <c r="AB25" s="53"/>
      <c r="AC25" s="53"/>
      <c r="AD25" s="10"/>
      <c r="AE25" s="10"/>
      <c r="AF25" s="10"/>
      <c r="AG25" s="10"/>
      <c r="AH25" s="10"/>
      <c r="AI25" s="10"/>
      <c r="AJ25" s="10"/>
      <c r="AK25" s="10"/>
      <c r="AL25" s="10"/>
      <c r="AM25" s="10"/>
      <c r="AN25" s="10"/>
      <c r="AO25" s="10"/>
      <c r="AP25" s="10"/>
      <c r="AQ25" s="10"/>
      <c r="AR25" s="10"/>
      <c r="AS25" s="10"/>
      <c r="AT25" s="10"/>
      <c r="AU25" s="10"/>
      <c r="AV25" s="10"/>
      <c r="AW25" s="99"/>
      <c r="AX25" s="99"/>
      <c r="AY25" s="11"/>
    </row>
    <row r="26" spans="1:61" ht="25.05" customHeight="1" x14ac:dyDescent="0.25">
      <c r="A26" s="33" t="s">
        <v>107</v>
      </c>
      <c r="B26" s="10"/>
      <c r="C26" s="10"/>
      <c r="D26" s="10"/>
      <c r="E26" s="10"/>
      <c r="F26" s="10"/>
      <c r="G26" s="37" t="s">
        <v>73</v>
      </c>
      <c r="H26" s="10"/>
      <c r="I26" s="10"/>
      <c r="J26" s="37" t="s">
        <v>73</v>
      </c>
      <c r="K26" s="10"/>
      <c r="L26" s="10"/>
      <c r="M26" s="10"/>
      <c r="N26" s="10"/>
      <c r="O26" s="10"/>
      <c r="P26" s="10"/>
      <c r="Q26" s="10"/>
      <c r="R26" s="10"/>
      <c r="S26" s="10"/>
      <c r="T26" s="10"/>
      <c r="U26" s="10"/>
      <c r="V26" s="10"/>
      <c r="W26" s="10"/>
      <c r="X26" s="10"/>
      <c r="Y26" s="53"/>
      <c r="Z26" s="53"/>
      <c r="AA26" s="53"/>
      <c r="AB26" s="53"/>
      <c r="AC26" s="53"/>
      <c r="AD26" s="10"/>
      <c r="AE26" s="10"/>
      <c r="AF26" s="10"/>
      <c r="AG26" s="10"/>
      <c r="AH26" s="10"/>
      <c r="AI26" s="10"/>
      <c r="AJ26" s="10"/>
      <c r="AK26" s="10"/>
      <c r="AL26" s="10"/>
      <c r="AM26" s="10"/>
      <c r="AN26" s="10"/>
      <c r="AO26" s="10"/>
      <c r="AP26" s="10"/>
      <c r="AQ26" s="10"/>
      <c r="AR26" s="10"/>
      <c r="AS26" s="10"/>
      <c r="AT26" s="10"/>
      <c r="AU26" s="10"/>
      <c r="AV26" s="10"/>
      <c r="AW26" s="99"/>
      <c r="AX26" s="99"/>
      <c r="AY26" s="11"/>
    </row>
    <row r="27" spans="1:61" ht="25.05" customHeight="1" x14ac:dyDescent="0.25">
      <c r="A27" s="33" t="s">
        <v>108</v>
      </c>
      <c r="B27" s="4"/>
      <c r="C27" s="4"/>
      <c r="D27" s="4"/>
      <c r="E27" s="4"/>
      <c r="F27" s="4"/>
      <c r="G27" s="37" t="s">
        <v>79</v>
      </c>
      <c r="H27" s="4"/>
      <c r="I27" s="4"/>
      <c r="J27" s="37" t="s">
        <v>79</v>
      </c>
      <c r="K27" s="4"/>
      <c r="L27" s="4"/>
      <c r="M27" s="4"/>
      <c r="N27" s="4"/>
      <c r="O27" s="4"/>
      <c r="P27" s="4"/>
      <c r="Q27" s="4"/>
      <c r="R27" s="4"/>
      <c r="S27" s="4"/>
      <c r="T27" s="4"/>
      <c r="U27" s="4"/>
      <c r="V27" s="4"/>
      <c r="W27" s="4"/>
      <c r="X27" s="4"/>
      <c r="Y27" s="52"/>
      <c r="Z27" s="52"/>
      <c r="AA27" s="52"/>
      <c r="AB27" s="52"/>
      <c r="AC27" s="52"/>
      <c r="AD27" s="4"/>
      <c r="AE27" s="4"/>
      <c r="AF27" s="4"/>
      <c r="AG27" s="4"/>
      <c r="AH27" s="4"/>
      <c r="AI27" s="4"/>
      <c r="AJ27" s="4"/>
      <c r="AK27" s="4"/>
      <c r="AL27" s="4"/>
      <c r="AM27" s="4"/>
      <c r="AN27" s="4"/>
      <c r="AO27" s="4"/>
      <c r="AP27" s="4"/>
      <c r="AQ27" s="4"/>
      <c r="AR27" s="4"/>
      <c r="AS27" s="4"/>
      <c r="AT27" s="4"/>
      <c r="AU27" s="4"/>
      <c r="AV27" s="4"/>
      <c r="AW27" s="99"/>
      <c r="AX27" s="99"/>
      <c r="AY27" s="99"/>
    </row>
    <row r="28" spans="1:61" ht="25.05" customHeight="1" x14ac:dyDescent="0.25">
      <c r="A28" s="33" t="s">
        <v>109</v>
      </c>
      <c r="B28" s="4">
        <v>4</v>
      </c>
      <c r="C28" s="4">
        <v>3</v>
      </c>
      <c r="D28" s="4"/>
      <c r="E28" s="4"/>
      <c r="F28" s="37" t="s">
        <v>79</v>
      </c>
      <c r="G28" s="37" t="s">
        <v>79</v>
      </c>
      <c r="H28" s="4"/>
      <c r="I28" s="4"/>
      <c r="J28" s="37" t="s">
        <v>79</v>
      </c>
      <c r="K28" s="4"/>
      <c r="L28" s="37" t="s">
        <v>79</v>
      </c>
      <c r="M28" s="37" t="s">
        <v>79</v>
      </c>
      <c r="N28" s="4"/>
      <c r="O28" s="4"/>
      <c r="P28" s="4"/>
      <c r="Q28" s="4"/>
      <c r="R28" s="4"/>
      <c r="S28" s="4"/>
      <c r="T28" s="4"/>
      <c r="U28" s="37" t="s">
        <v>79</v>
      </c>
      <c r="V28" s="4"/>
      <c r="W28" s="4"/>
      <c r="X28" s="4"/>
      <c r="Y28" s="52"/>
      <c r="Z28" s="52"/>
      <c r="AA28" s="53" t="s">
        <v>79</v>
      </c>
      <c r="AB28" s="52"/>
      <c r="AC28" s="52"/>
      <c r="AD28" s="4"/>
      <c r="AE28" s="4"/>
      <c r="AF28" s="4"/>
      <c r="AG28" s="4"/>
      <c r="AH28" s="4"/>
      <c r="AI28" s="4"/>
      <c r="AJ28" s="4"/>
      <c r="AK28" s="4"/>
      <c r="AL28" s="4"/>
      <c r="AM28" s="4"/>
      <c r="AN28" s="37" t="s">
        <v>79</v>
      </c>
      <c r="AO28" s="4"/>
      <c r="AP28" s="4"/>
      <c r="AQ28" s="4"/>
      <c r="AR28" s="4"/>
      <c r="AS28" s="4"/>
      <c r="AT28" s="4" t="s">
        <v>79</v>
      </c>
      <c r="AU28" s="10"/>
      <c r="AV28" s="4"/>
      <c r="AW28" s="99" t="s">
        <v>110</v>
      </c>
      <c r="AX28" s="99"/>
      <c r="AY28" s="99"/>
    </row>
    <row r="29" spans="1:61" s="39" customFormat="1" ht="25.05" customHeight="1" x14ac:dyDescent="0.25">
      <c r="A29" s="33" t="s">
        <v>111</v>
      </c>
      <c r="B29" s="37">
        <v>5</v>
      </c>
      <c r="C29" s="37">
        <v>5</v>
      </c>
      <c r="D29" s="37"/>
      <c r="E29" s="37" t="s">
        <v>79</v>
      </c>
      <c r="F29" s="37" t="s">
        <v>73</v>
      </c>
      <c r="G29" s="37"/>
      <c r="H29" s="37"/>
      <c r="I29" s="37"/>
      <c r="J29" s="37" t="s">
        <v>79</v>
      </c>
      <c r="K29" s="37"/>
      <c r="L29" s="37"/>
      <c r="M29" s="37"/>
      <c r="N29" s="37" t="s">
        <v>79</v>
      </c>
      <c r="O29" s="37" t="s">
        <v>79</v>
      </c>
      <c r="P29" s="37"/>
      <c r="Q29" s="37"/>
      <c r="R29" s="37" t="s">
        <v>79</v>
      </c>
      <c r="S29" s="37"/>
      <c r="T29" s="37" t="s">
        <v>79</v>
      </c>
      <c r="U29" s="37" t="s">
        <v>79</v>
      </c>
      <c r="V29" s="37" t="s">
        <v>79</v>
      </c>
      <c r="W29" s="37"/>
      <c r="X29" s="37" t="s">
        <v>79</v>
      </c>
      <c r="Y29" s="53"/>
      <c r="Z29" s="53"/>
      <c r="AA29" s="53"/>
      <c r="AB29" s="53"/>
      <c r="AC29" s="53"/>
      <c r="AD29" s="37" t="s">
        <v>79</v>
      </c>
      <c r="AE29" s="37"/>
      <c r="AF29" s="37" t="s">
        <v>79</v>
      </c>
      <c r="AG29" s="37"/>
      <c r="AH29" s="37" t="s">
        <v>79</v>
      </c>
      <c r="AI29" s="37"/>
      <c r="AJ29" s="37"/>
      <c r="AK29" s="37"/>
      <c r="AL29" s="37"/>
      <c r="AM29" s="37"/>
      <c r="AN29" s="37" t="s">
        <v>79</v>
      </c>
      <c r="AO29" s="37"/>
      <c r="AP29" s="37"/>
      <c r="AQ29" s="37"/>
      <c r="AR29" s="37"/>
      <c r="AS29" s="37"/>
      <c r="AT29" s="37"/>
      <c r="AU29" s="10"/>
      <c r="AV29" s="10" t="s">
        <v>79</v>
      </c>
      <c r="AW29" s="99"/>
      <c r="AX29" s="99" t="s">
        <v>112</v>
      </c>
      <c r="AY29" s="99"/>
    </row>
    <row r="30" spans="1:61" ht="25.05" customHeight="1" x14ac:dyDescent="0.25">
      <c r="A30" s="33" t="s">
        <v>113</v>
      </c>
      <c r="B30" s="4">
        <v>2</v>
      </c>
      <c r="C30" s="4">
        <v>2</v>
      </c>
      <c r="D30" s="4"/>
      <c r="E30" s="4"/>
      <c r="F30" s="4"/>
      <c r="G30" s="4"/>
      <c r="H30" s="4"/>
      <c r="I30" s="4"/>
      <c r="J30" s="4"/>
      <c r="K30" s="4"/>
      <c r="L30" s="4"/>
      <c r="M30" s="4"/>
      <c r="N30" s="4"/>
      <c r="O30" s="4"/>
      <c r="P30" s="4"/>
      <c r="Q30" s="4"/>
      <c r="R30" s="4"/>
      <c r="S30" s="4"/>
      <c r="T30" s="4"/>
      <c r="U30" s="4"/>
      <c r="V30" s="4"/>
      <c r="W30" s="4"/>
      <c r="X30" s="4"/>
      <c r="Y30" s="52"/>
      <c r="Z30" s="52"/>
      <c r="AA30" s="52"/>
      <c r="AB30" s="52"/>
      <c r="AC30" s="52"/>
      <c r="AD30" s="4"/>
      <c r="AE30" s="4"/>
      <c r="AF30" s="4"/>
      <c r="AG30" s="4"/>
      <c r="AH30" s="4"/>
      <c r="AI30" s="4"/>
      <c r="AJ30" s="4"/>
      <c r="AK30" s="4"/>
      <c r="AL30" s="4"/>
      <c r="AM30" s="4"/>
      <c r="AN30" s="4"/>
      <c r="AO30" s="4"/>
      <c r="AP30" s="4"/>
      <c r="AQ30" s="4"/>
      <c r="AR30" s="4"/>
      <c r="AS30" s="4"/>
      <c r="AT30" s="4"/>
      <c r="AU30" s="4"/>
      <c r="AV30" s="37"/>
      <c r="AW30" s="99"/>
      <c r="AX30" s="99"/>
      <c r="AY30" s="99"/>
    </row>
    <row r="31" spans="1:61" ht="25.05" customHeight="1" x14ac:dyDescent="0.25">
      <c r="A31" s="33" t="s">
        <v>114</v>
      </c>
      <c r="B31" s="4">
        <v>4</v>
      </c>
      <c r="C31" s="4">
        <v>3</v>
      </c>
      <c r="D31" s="4"/>
      <c r="E31" s="4"/>
      <c r="F31" s="37" t="s">
        <v>79</v>
      </c>
      <c r="G31" s="4"/>
      <c r="H31" s="4"/>
      <c r="I31" s="4"/>
      <c r="J31" s="4"/>
      <c r="K31" s="4"/>
      <c r="L31" s="37" t="s">
        <v>79</v>
      </c>
      <c r="M31" s="4"/>
      <c r="N31" s="4"/>
      <c r="O31" s="4"/>
      <c r="P31" s="4"/>
      <c r="Q31" s="4"/>
      <c r="R31" s="4"/>
      <c r="S31" s="4"/>
      <c r="T31" s="4"/>
      <c r="U31" s="4"/>
      <c r="V31" s="4"/>
      <c r="W31" s="4"/>
      <c r="X31" s="4"/>
      <c r="Y31" s="52"/>
      <c r="Z31" s="52"/>
      <c r="AA31" s="52"/>
      <c r="AB31" s="52"/>
      <c r="AC31" s="52"/>
      <c r="AD31" s="4"/>
      <c r="AE31" s="4"/>
      <c r="AF31" s="4"/>
      <c r="AG31" s="4"/>
      <c r="AH31" s="4"/>
      <c r="AI31" s="4"/>
      <c r="AJ31" s="4"/>
      <c r="AK31" s="4"/>
      <c r="AL31" s="4"/>
      <c r="AM31" s="4"/>
      <c r="AN31" s="4"/>
      <c r="AO31" s="4"/>
      <c r="AP31" s="37" t="s">
        <v>79</v>
      </c>
      <c r="AQ31" s="4"/>
      <c r="AR31" s="4"/>
      <c r="AS31" s="37" t="s">
        <v>79</v>
      </c>
      <c r="AT31" s="4"/>
      <c r="AU31" s="10"/>
      <c r="AV31" s="10"/>
      <c r="AW31" s="99"/>
      <c r="AX31" s="99"/>
      <c r="AY31" s="99"/>
    </row>
    <row r="32" spans="1:61" s="39" customFormat="1" ht="25.05" customHeight="1" x14ac:dyDescent="0.25">
      <c r="A32" s="33" t="s">
        <v>115</v>
      </c>
      <c r="B32" s="9">
        <v>4</v>
      </c>
      <c r="C32" s="9">
        <v>4</v>
      </c>
      <c r="D32" s="37"/>
      <c r="E32" s="37"/>
      <c r="F32" s="37" t="s">
        <v>79</v>
      </c>
      <c r="G32" s="37"/>
      <c r="H32" s="37"/>
      <c r="I32" s="37"/>
      <c r="J32" s="37"/>
      <c r="K32" s="37"/>
      <c r="L32" s="37"/>
      <c r="M32" s="37"/>
      <c r="N32" s="37" t="s">
        <v>79</v>
      </c>
      <c r="O32" s="37"/>
      <c r="P32" s="37"/>
      <c r="Q32" s="37"/>
      <c r="R32" s="37" t="s">
        <v>79</v>
      </c>
      <c r="S32" s="37"/>
      <c r="T32" s="37" t="s">
        <v>79</v>
      </c>
      <c r="U32" s="37" t="s">
        <v>79</v>
      </c>
      <c r="V32" s="37"/>
      <c r="W32" s="37"/>
      <c r="X32" s="37" t="s">
        <v>79</v>
      </c>
      <c r="Y32" s="53"/>
      <c r="Z32" s="53"/>
      <c r="AA32" s="53"/>
      <c r="AB32" s="53"/>
      <c r="AC32" s="53"/>
      <c r="AD32" s="37" t="s">
        <v>79</v>
      </c>
      <c r="AE32" s="37"/>
      <c r="AF32" s="37"/>
      <c r="AG32" s="37"/>
      <c r="AH32" s="37"/>
      <c r="AI32" s="37"/>
      <c r="AJ32" s="37"/>
      <c r="AK32" s="37"/>
      <c r="AL32" s="37"/>
      <c r="AM32" s="37"/>
      <c r="AN32" s="37"/>
      <c r="AO32" s="37"/>
      <c r="AP32" s="37"/>
      <c r="AQ32" s="37"/>
      <c r="AR32" s="37"/>
      <c r="AS32" s="37"/>
      <c r="AT32" s="37"/>
      <c r="AU32" s="10"/>
      <c r="AV32" s="10" t="s">
        <v>79</v>
      </c>
      <c r="AW32" s="99"/>
      <c r="AX32" s="99"/>
      <c r="AY32" s="11"/>
    </row>
    <row r="33" spans="1:61" ht="25.05" customHeight="1" x14ac:dyDescent="0.3">
      <c r="A33" s="54" t="s">
        <v>116</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100"/>
      <c r="AX33" s="100"/>
      <c r="AY33" s="99"/>
    </row>
    <row r="34" spans="1:61" ht="25.05" customHeight="1" x14ac:dyDescent="0.25">
      <c r="A34" s="33" t="s">
        <v>117</v>
      </c>
      <c r="B34" s="4">
        <v>4</v>
      </c>
      <c r="C34" s="4">
        <v>4</v>
      </c>
      <c r="D34" s="4"/>
      <c r="E34" s="37" t="s">
        <v>79</v>
      </c>
      <c r="F34" s="37" t="s">
        <v>79</v>
      </c>
      <c r="G34" s="37"/>
      <c r="H34" s="37" t="s">
        <v>79</v>
      </c>
      <c r="I34" s="37"/>
      <c r="J34" s="37"/>
      <c r="K34" s="37"/>
      <c r="L34" s="37" t="s">
        <v>79</v>
      </c>
      <c r="M34" s="37" t="s">
        <v>79</v>
      </c>
      <c r="N34" s="37"/>
      <c r="O34" s="37"/>
      <c r="P34" s="37"/>
      <c r="Q34" s="37"/>
      <c r="R34" s="37"/>
      <c r="S34" s="37"/>
      <c r="T34" s="37"/>
      <c r="U34" s="37"/>
      <c r="V34" s="37"/>
      <c r="W34" s="37"/>
      <c r="X34" s="37"/>
      <c r="Y34" s="37"/>
      <c r="Z34" s="37"/>
      <c r="AA34" s="37"/>
      <c r="AB34" s="37"/>
      <c r="AC34" s="37" t="s">
        <v>79</v>
      </c>
      <c r="AD34" s="37" t="s">
        <v>79</v>
      </c>
      <c r="AE34" s="37"/>
      <c r="AF34" s="37"/>
      <c r="AG34" s="37"/>
      <c r="AH34" s="37"/>
      <c r="AI34" s="37"/>
      <c r="AJ34" s="37"/>
      <c r="AK34" s="37"/>
      <c r="AM34" s="37"/>
      <c r="AN34" s="37"/>
      <c r="AO34" s="37"/>
      <c r="AP34" s="37"/>
      <c r="AQ34" s="37"/>
      <c r="AR34" s="37"/>
      <c r="AS34" s="37"/>
      <c r="AU34" s="10"/>
      <c r="AV34" s="37" t="s">
        <v>73</v>
      </c>
      <c r="AW34" s="99"/>
      <c r="AX34" s="99" t="s">
        <v>118</v>
      </c>
      <c r="AY34" s="11"/>
    </row>
    <row r="35" spans="1:61" ht="25.05" customHeight="1" x14ac:dyDescent="0.25">
      <c r="A35" s="33" t="s">
        <v>119</v>
      </c>
      <c r="B35" s="4">
        <v>4</v>
      </c>
      <c r="C35" s="4">
        <v>3</v>
      </c>
      <c r="D35" s="4"/>
      <c r="E35" s="37" t="s">
        <v>79</v>
      </c>
      <c r="F35" s="37" t="s">
        <v>79</v>
      </c>
      <c r="G35" s="37" t="s">
        <v>79</v>
      </c>
      <c r="H35" s="37"/>
      <c r="I35" s="37"/>
      <c r="J35" s="37"/>
      <c r="K35" s="37"/>
      <c r="L35" s="37"/>
      <c r="M35" s="37"/>
      <c r="N35" s="37"/>
      <c r="O35" s="37"/>
      <c r="P35" s="37"/>
      <c r="Q35" s="37"/>
      <c r="R35" s="37"/>
      <c r="S35" s="37"/>
      <c r="T35" s="37"/>
      <c r="U35" s="37" t="s">
        <v>79</v>
      </c>
      <c r="V35" s="37"/>
      <c r="W35" s="37"/>
      <c r="X35" s="37"/>
      <c r="Y35" s="37"/>
      <c r="Z35" s="37"/>
      <c r="AA35" s="37"/>
      <c r="AB35" s="37"/>
      <c r="AC35" s="37"/>
      <c r="AD35" s="37"/>
      <c r="AE35" s="37"/>
      <c r="AF35" s="37"/>
      <c r="AG35" s="37"/>
      <c r="AH35" s="37" t="s">
        <v>73</v>
      </c>
      <c r="AI35" s="37"/>
      <c r="AJ35" s="37"/>
      <c r="AK35" s="37" t="s">
        <v>79</v>
      </c>
      <c r="AL35" s="37"/>
      <c r="AM35" s="37"/>
      <c r="AN35" s="37"/>
      <c r="AO35" s="37"/>
      <c r="AP35" s="37"/>
      <c r="AQ35" s="37"/>
      <c r="AR35" s="37"/>
      <c r="AS35" s="37"/>
      <c r="AT35" s="37" t="s">
        <v>79</v>
      </c>
      <c r="AU35" s="10"/>
      <c r="AV35" s="10"/>
      <c r="AW35" s="99"/>
      <c r="AX35" s="99"/>
      <c r="AY35" s="11" t="s">
        <v>120</v>
      </c>
    </row>
    <row r="36" spans="1:61" ht="25.05" customHeight="1" x14ac:dyDescent="0.25">
      <c r="A36" s="33" t="s">
        <v>121</v>
      </c>
      <c r="B36" s="4"/>
      <c r="C36" s="4"/>
      <c r="D36" s="4"/>
      <c r="E36" s="4"/>
      <c r="F36" s="4"/>
      <c r="G36" s="4"/>
      <c r="H36" s="4"/>
      <c r="I36" s="4"/>
      <c r="J36" s="4"/>
      <c r="K36" s="4"/>
      <c r="L36" s="4"/>
      <c r="M36" s="4"/>
      <c r="N36" s="4"/>
      <c r="O36" s="4"/>
      <c r="P36" s="4"/>
      <c r="Q36" s="4"/>
      <c r="R36" s="4"/>
      <c r="S36" s="4"/>
      <c r="T36" s="4"/>
      <c r="U36" s="4"/>
      <c r="V36" s="4"/>
      <c r="W36" s="4"/>
      <c r="X36" s="4"/>
      <c r="Y36" s="52"/>
      <c r="Z36" s="52"/>
      <c r="AA36" s="52"/>
      <c r="AB36" s="52"/>
      <c r="AC36" s="52"/>
      <c r="AD36" s="4"/>
      <c r="AE36" s="4"/>
      <c r="AF36" s="4"/>
      <c r="AG36" s="4"/>
      <c r="AH36" s="4"/>
      <c r="AI36" s="4"/>
      <c r="AJ36" s="4"/>
      <c r="AK36" s="4"/>
      <c r="AL36" s="4"/>
      <c r="AM36" s="4"/>
      <c r="AN36" s="4"/>
      <c r="AO36" s="4"/>
      <c r="AP36" s="4"/>
      <c r="AQ36" s="4"/>
      <c r="AR36" s="4"/>
      <c r="AS36" s="4"/>
      <c r="AT36" s="4"/>
      <c r="AU36" s="10"/>
      <c r="AV36" s="10"/>
      <c r="AW36" s="99"/>
      <c r="AX36" s="99"/>
      <c r="AY36" s="11"/>
    </row>
    <row r="37" spans="1:61" s="12" customFormat="1" ht="25.05" customHeight="1" x14ac:dyDescent="0.25">
      <c r="A37" s="38" t="s">
        <v>122</v>
      </c>
      <c r="B37" s="9">
        <v>3</v>
      </c>
      <c r="C37" s="9">
        <v>2</v>
      </c>
      <c r="D37" s="9"/>
      <c r="E37" s="9"/>
      <c r="F37" s="9"/>
      <c r="G37" s="9"/>
      <c r="H37" s="9"/>
      <c r="I37" s="9"/>
      <c r="J37" s="9"/>
      <c r="K37" s="9"/>
      <c r="L37" s="9"/>
      <c r="M37" s="9"/>
      <c r="N37" s="9"/>
      <c r="O37" s="9"/>
      <c r="P37" s="9"/>
      <c r="Q37" s="9"/>
      <c r="R37" s="9"/>
      <c r="S37" s="9"/>
      <c r="T37" s="9"/>
      <c r="U37" s="9"/>
      <c r="V37" s="9"/>
      <c r="W37" s="9"/>
      <c r="X37" s="9"/>
      <c r="Y37" s="52"/>
      <c r="Z37" s="52"/>
      <c r="AA37" s="52"/>
      <c r="AB37" s="52"/>
      <c r="AC37" s="52"/>
      <c r="AD37" s="9"/>
      <c r="AE37" s="9"/>
      <c r="AF37" s="9"/>
      <c r="AG37" s="9"/>
      <c r="AH37" s="9"/>
      <c r="AI37" s="9"/>
      <c r="AJ37" s="9"/>
      <c r="AK37" s="9"/>
      <c r="AL37" s="9"/>
      <c r="AM37" s="9"/>
      <c r="AN37" s="9"/>
      <c r="AO37" s="9"/>
      <c r="AP37" s="9"/>
      <c r="AQ37" s="9"/>
      <c r="AR37" s="9"/>
      <c r="AS37" s="9"/>
      <c r="AT37" s="9"/>
      <c r="AU37" s="10"/>
      <c r="AV37" s="10"/>
      <c r="AW37" s="11"/>
      <c r="AX37" s="11"/>
      <c r="AY37" s="11" t="s">
        <v>123</v>
      </c>
      <c r="BC37" s="13"/>
      <c r="BD37" s="13"/>
      <c r="BE37" s="13"/>
      <c r="BF37" s="13"/>
      <c r="BG37" s="13"/>
      <c r="BH37" s="13"/>
      <c r="BI37" s="13"/>
    </row>
    <row r="38" spans="1:61" s="12" customFormat="1" ht="25.05" customHeight="1" x14ac:dyDescent="0.3">
      <c r="A38" s="31" t="s">
        <v>124</v>
      </c>
      <c r="B38" s="9">
        <v>5</v>
      </c>
      <c r="C38" s="9">
        <v>4</v>
      </c>
      <c r="D38" s="9"/>
      <c r="E38" s="37" t="s">
        <v>79</v>
      </c>
      <c r="F38" s="37" t="s">
        <v>79</v>
      </c>
      <c r="G38" s="9"/>
      <c r="H38" s="9"/>
      <c r="I38" s="9"/>
      <c r="J38" s="37" t="s">
        <v>79</v>
      </c>
      <c r="K38" s="9"/>
      <c r="L38" s="9"/>
      <c r="M38" s="37" t="s">
        <v>73</v>
      </c>
      <c r="N38" s="9"/>
      <c r="O38" s="9"/>
      <c r="P38" s="9"/>
      <c r="Q38" s="9"/>
      <c r="R38" s="37" t="s">
        <v>79</v>
      </c>
      <c r="S38" s="9"/>
      <c r="T38" s="9"/>
      <c r="U38" s="9"/>
      <c r="V38" s="9"/>
      <c r="W38" s="9"/>
      <c r="X38" s="37" t="s">
        <v>79</v>
      </c>
      <c r="Y38" s="52"/>
      <c r="Z38" s="52"/>
      <c r="AA38" s="52"/>
      <c r="AB38" s="52"/>
      <c r="AC38" s="53" t="s">
        <v>79</v>
      </c>
      <c r="AD38" s="37" t="s">
        <v>79</v>
      </c>
      <c r="AE38" s="9"/>
      <c r="AF38" s="37" t="s">
        <v>79</v>
      </c>
      <c r="AG38" s="9"/>
      <c r="AH38" s="37" t="s">
        <v>79</v>
      </c>
      <c r="AI38" s="9"/>
      <c r="AJ38" s="9"/>
      <c r="AK38" s="9"/>
      <c r="AL38" s="37" t="s">
        <v>79</v>
      </c>
      <c r="AM38" s="9"/>
      <c r="AN38" s="37" t="s">
        <v>79</v>
      </c>
      <c r="AO38" s="37" t="s">
        <v>79</v>
      </c>
      <c r="AP38" s="37" t="s">
        <v>79</v>
      </c>
      <c r="AQ38" s="37" t="s">
        <v>79</v>
      </c>
      <c r="AR38" s="9"/>
      <c r="AS38" s="37" t="s">
        <v>79</v>
      </c>
      <c r="AT38" s="30"/>
      <c r="AU38" s="37" t="s">
        <v>79</v>
      </c>
      <c r="AV38" s="37" t="s">
        <v>79</v>
      </c>
      <c r="AW38" s="11"/>
      <c r="AX38" s="11" t="s">
        <v>125</v>
      </c>
      <c r="AY38" s="11"/>
      <c r="BC38" s="13"/>
      <c r="BD38" s="13"/>
      <c r="BE38" s="13"/>
      <c r="BF38" s="13"/>
      <c r="BG38" s="13"/>
      <c r="BH38" s="13"/>
      <c r="BI38" s="13"/>
    </row>
    <row r="39" spans="1:61" ht="25.05" customHeight="1" x14ac:dyDescent="0.3">
      <c r="A39" s="34" t="s">
        <v>126</v>
      </c>
      <c r="B39" s="4"/>
      <c r="C39" s="4"/>
      <c r="D39" s="4"/>
      <c r="E39" s="37" t="s">
        <v>79</v>
      </c>
      <c r="F39" s="37" t="s">
        <v>79</v>
      </c>
      <c r="G39" s="4"/>
      <c r="H39" s="4"/>
      <c r="I39" s="4"/>
      <c r="J39" s="4"/>
      <c r="K39" s="4"/>
      <c r="L39" s="4"/>
      <c r="M39" s="4"/>
      <c r="N39" s="4"/>
      <c r="O39" s="4"/>
      <c r="P39" s="4"/>
      <c r="Q39" s="4"/>
      <c r="R39" s="4"/>
      <c r="S39" s="4"/>
      <c r="T39" s="4"/>
      <c r="U39" s="4"/>
      <c r="V39" s="4"/>
      <c r="W39" s="4"/>
      <c r="X39" s="4"/>
      <c r="Y39" s="52"/>
      <c r="Z39" s="52"/>
      <c r="AA39" s="52"/>
      <c r="AB39" s="52"/>
      <c r="AC39" s="52"/>
      <c r="AD39" s="4"/>
      <c r="AE39" s="4"/>
      <c r="AF39" s="4"/>
      <c r="AG39" s="4"/>
      <c r="AH39" s="4"/>
      <c r="AI39" s="4"/>
      <c r="AJ39" s="4"/>
      <c r="AK39" s="4"/>
      <c r="AL39" s="4"/>
      <c r="AM39" s="4"/>
      <c r="AN39" s="4"/>
      <c r="AO39" s="4"/>
      <c r="AP39" s="4"/>
      <c r="AQ39" s="4"/>
      <c r="AR39" s="4"/>
      <c r="AS39" s="4"/>
      <c r="AT39" s="4"/>
      <c r="AU39" s="10"/>
      <c r="AV39" s="10"/>
      <c r="AW39" s="99"/>
      <c r="AX39" s="99"/>
      <c r="AY39" s="11"/>
    </row>
    <row r="40" spans="1:61" ht="25.05" customHeight="1" x14ac:dyDescent="0.3">
      <c r="A40" s="34" t="s">
        <v>127</v>
      </c>
      <c r="B40" s="4"/>
      <c r="C40" s="4"/>
      <c r="D40" s="4"/>
      <c r="E40" s="37" t="s">
        <v>79</v>
      </c>
      <c r="F40" s="37" t="s">
        <v>79</v>
      </c>
      <c r="G40" s="4"/>
      <c r="H40" s="4"/>
      <c r="I40" s="4"/>
      <c r="J40" s="4"/>
      <c r="K40" s="4"/>
      <c r="L40" s="4"/>
      <c r="M40" s="4"/>
      <c r="N40" s="4"/>
      <c r="O40" s="4"/>
      <c r="P40" s="4"/>
      <c r="Q40" s="4"/>
      <c r="R40" s="4"/>
      <c r="S40" s="4"/>
      <c r="T40" s="4"/>
      <c r="U40" s="4"/>
      <c r="V40" s="4"/>
      <c r="W40" s="4"/>
      <c r="X40" s="4"/>
      <c r="Y40" s="52"/>
      <c r="Z40" s="52"/>
      <c r="AA40" s="52"/>
      <c r="AB40" s="52"/>
      <c r="AC40" s="52"/>
      <c r="AD40" s="4"/>
      <c r="AE40" s="4"/>
      <c r="AF40" s="4"/>
      <c r="AG40" s="4"/>
      <c r="AH40" s="4"/>
      <c r="AI40" s="4"/>
      <c r="AJ40" s="4"/>
      <c r="AK40" s="4"/>
      <c r="AL40" s="4"/>
      <c r="AM40" s="4"/>
      <c r="AN40" s="4"/>
      <c r="AO40" s="4"/>
      <c r="AP40" s="4"/>
      <c r="AQ40" s="4"/>
      <c r="AR40" s="4"/>
      <c r="AS40" s="4"/>
      <c r="AT40" s="4"/>
      <c r="AU40" s="10"/>
      <c r="AV40" s="10"/>
      <c r="AW40" s="99"/>
      <c r="AX40" s="99"/>
      <c r="AY40" s="11"/>
    </row>
    <row r="41" spans="1:61" s="12" customFormat="1" ht="25.05" customHeight="1" x14ac:dyDescent="0.3">
      <c r="A41" s="31" t="s">
        <v>128</v>
      </c>
      <c r="B41" s="9">
        <v>4</v>
      </c>
      <c r="C41" s="9">
        <v>4</v>
      </c>
      <c r="D41" s="9"/>
      <c r="E41" s="10" t="s">
        <v>79</v>
      </c>
      <c r="F41" s="10"/>
      <c r="G41" s="10"/>
      <c r="H41" s="10" t="s">
        <v>79</v>
      </c>
      <c r="I41" s="10"/>
      <c r="J41" s="10"/>
      <c r="K41" s="10"/>
      <c r="L41" s="10"/>
      <c r="M41" s="10" t="s">
        <v>79</v>
      </c>
      <c r="N41" s="10"/>
      <c r="O41" s="10"/>
      <c r="P41" s="10"/>
      <c r="Q41" s="10"/>
      <c r="R41" s="10"/>
      <c r="S41" s="10"/>
      <c r="T41" s="10"/>
      <c r="V41" s="10"/>
      <c r="W41" s="10"/>
      <c r="X41" s="10"/>
      <c r="Y41" s="10"/>
      <c r="Z41" s="10"/>
      <c r="AA41" s="10" t="s">
        <v>79</v>
      </c>
      <c r="AB41" s="10" t="s">
        <v>79</v>
      </c>
      <c r="AC41" s="10" t="s">
        <v>79</v>
      </c>
      <c r="AD41" s="10" t="s">
        <v>79</v>
      </c>
      <c r="AE41" s="10"/>
      <c r="AF41" s="10"/>
      <c r="AG41" s="10"/>
      <c r="AH41" s="10"/>
      <c r="AI41" s="10"/>
      <c r="AJ41" s="10"/>
      <c r="AK41" s="10"/>
      <c r="AL41" s="10"/>
      <c r="AM41" s="10"/>
      <c r="AN41" s="10"/>
      <c r="AO41" s="10" t="s">
        <v>79</v>
      </c>
      <c r="AP41" s="10" t="s">
        <v>79</v>
      </c>
      <c r="AQ41" s="10"/>
      <c r="AR41" s="10"/>
      <c r="AS41" s="10" t="s">
        <v>79</v>
      </c>
      <c r="AT41" s="10"/>
      <c r="AU41" s="10" t="s">
        <v>79</v>
      </c>
      <c r="AV41" s="10" t="s">
        <v>79</v>
      </c>
      <c r="AW41" s="11"/>
      <c r="AX41" s="11"/>
      <c r="AY41" s="11"/>
      <c r="BC41" s="13"/>
      <c r="BD41" s="13"/>
      <c r="BE41" s="13"/>
      <c r="BF41" s="13"/>
      <c r="BG41" s="13"/>
      <c r="BH41" s="13"/>
      <c r="BI41" s="13"/>
    </row>
    <row r="42" spans="1:61" s="12" customFormat="1" ht="25.05" customHeight="1" x14ac:dyDescent="0.3">
      <c r="A42" s="31" t="s">
        <v>130</v>
      </c>
      <c r="B42" s="9">
        <v>2</v>
      </c>
      <c r="C42" s="9">
        <v>2</v>
      </c>
      <c r="D42" s="9"/>
      <c r="E42" s="10"/>
      <c r="F42" s="10"/>
      <c r="G42" s="10"/>
      <c r="H42" s="10"/>
      <c r="I42" s="10"/>
      <c r="J42" s="10"/>
      <c r="K42" s="10"/>
      <c r="L42" s="10"/>
      <c r="M42" s="10"/>
      <c r="N42" s="10"/>
      <c r="O42" s="10"/>
      <c r="P42" s="10"/>
      <c r="Q42" s="10"/>
      <c r="R42" s="10"/>
      <c r="S42" s="10"/>
      <c r="T42" s="10"/>
      <c r="U42" s="10"/>
      <c r="V42" s="10"/>
      <c r="W42" s="10"/>
      <c r="X42" s="10"/>
      <c r="Y42" s="10"/>
      <c r="Z42" s="10"/>
      <c r="AA42" s="10" t="s">
        <v>79</v>
      </c>
      <c r="AB42" s="10"/>
      <c r="AD42" s="10"/>
      <c r="AE42" s="10"/>
      <c r="AF42" s="10"/>
      <c r="AG42" s="10"/>
      <c r="AH42" s="10"/>
      <c r="AI42" s="10"/>
      <c r="AJ42" s="10"/>
      <c r="AK42" s="10"/>
      <c r="AL42" s="10"/>
      <c r="AM42" s="10"/>
      <c r="AN42" s="10"/>
      <c r="AO42" s="10"/>
      <c r="AP42" s="10"/>
      <c r="AQ42" s="10"/>
      <c r="AR42" s="10"/>
      <c r="AS42" s="10"/>
      <c r="AT42" s="10"/>
      <c r="AU42" s="10"/>
      <c r="AV42" s="10"/>
      <c r="AW42" s="11"/>
      <c r="AX42" s="11"/>
      <c r="AY42" s="11"/>
      <c r="BC42" s="13"/>
      <c r="BD42" s="13"/>
      <c r="BE42" s="13"/>
      <c r="BF42" s="13"/>
      <c r="BG42" s="13"/>
      <c r="BH42" s="13"/>
      <c r="BI42" s="13"/>
    </row>
    <row r="43" spans="1:61" s="12" customFormat="1" ht="25.05" customHeight="1" x14ac:dyDescent="0.3">
      <c r="A43" s="31" t="s">
        <v>131</v>
      </c>
      <c r="B43" s="10">
        <v>5</v>
      </c>
      <c r="C43" s="10">
        <v>5</v>
      </c>
      <c r="D43" s="10"/>
      <c r="E43" s="10" t="s">
        <v>79</v>
      </c>
      <c r="F43" s="10" t="s">
        <v>79</v>
      </c>
      <c r="G43" s="10" t="s">
        <v>79</v>
      </c>
      <c r="H43" s="10" t="s">
        <v>79</v>
      </c>
      <c r="I43" s="10"/>
      <c r="J43" s="10" t="s">
        <v>79</v>
      </c>
      <c r="K43" s="10" t="s">
        <v>79</v>
      </c>
      <c r="L43" s="10" t="s">
        <v>79</v>
      </c>
      <c r="M43" s="10"/>
      <c r="N43" s="10" t="s">
        <v>73</v>
      </c>
      <c r="O43" s="10"/>
      <c r="P43" s="10"/>
      <c r="Q43" s="10"/>
      <c r="R43" s="10"/>
      <c r="S43" s="10"/>
      <c r="T43" s="10"/>
      <c r="U43" s="10" t="s">
        <v>79</v>
      </c>
      <c r="V43" s="10" t="s">
        <v>79</v>
      </c>
      <c r="W43" s="10"/>
      <c r="X43" s="10" t="s">
        <v>79</v>
      </c>
      <c r="Y43" s="10" t="s">
        <v>79</v>
      </c>
      <c r="Z43" s="10"/>
      <c r="AA43" s="10" t="s">
        <v>79</v>
      </c>
      <c r="AB43" s="10"/>
      <c r="AC43" s="10"/>
      <c r="AD43" s="10" t="s">
        <v>79</v>
      </c>
      <c r="AE43" s="10"/>
      <c r="AF43" s="10"/>
      <c r="AG43" s="10"/>
      <c r="AH43" s="10" t="s">
        <v>79</v>
      </c>
      <c r="AI43" s="10"/>
      <c r="AJ43" s="10"/>
      <c r="AK43" s="10"/>
      <c r="AL43" s="10"/>
      <c r="AM43" s="10"/>
      <c r="AN43" s="10" t="s">
        <v>79</v>
      </c>
      <c r="AO43" s="10" t="s">
        <v>79</v>
      </c>
      <c r="AP43" s="10" t="s">
        <v>79</v>
      </c>
      <c r="AQ43" s="10"/>
      <c r="AR43" s="10"/>
      <c r="AS43" s="10" t="s">
        <v>79</v>
      </c>
      <c r="AT43" s="10" t="s">
        <v>79</v>
      </c>
      <c r="AU43" s="10" t="s">
        <v>79</v>
      </c>
      <c r="AV43" s="10" t="s">
        <v>79</v>
      </c>
      <c r="AW43" s="11"/>
      <c r="AX43" s="11" t="s">
        <v>132</v>
      </c>
      <c r="AY43" s="11"/>
      <c r="BC43" s="13"/>
      <c r="BD43" s="13"/>
      <c r="BE43" s="13"/>
      <c r="BF43" s="13"/>
      <c r="BG43" s="13"/>
      <c r="BH43" s="13"/>
      <c r="BI43" s="13"/>
    </row>
    <row r="44" spans="1:61" ht="25.05" customHeight="1" x14ac:dyDescent="0.3">
      <c r="A44" s="34" t="s">
        <v>134</v>
      </c>
      <c r="B44" s="4"/>
      <c r="C44" s="4"/>
      <c r="D44" s="4"/>
      <c r="E44" s="37" t="s">
        <v>79</v>
      </c>
      <c r="F44" s="37" t="s">
        <v>79</v>
      </c>
      <c r="G44" s="4"/>
      <c r="H44" s="4"/>
      <c r="I44" s="4"/>
      <c r="J44" s="4"/>
      <c r="K44" s="4"/>
      <c r="L44" s="4"/>
      <c r="M44" s="4"/>
      <c r="N44" s="4"/>
      <c r="O44" s="4"/>
      <c r="P44" s="4"/>
      <c r="Q44" s="4"/>
      <c r="R44" s="4"/>
      <c r="S44" s="4"/>
      <c r="T44" s="4"/>
      <c r="U44" s="4"/>
      <c r="V44" s="4"/>
      <c r="W44" s="4"/>
      <c r="X44" s="4"/>
      <c r="Y44" s="52"/>
      <c r="Z44" s="52"/>
      <c r="AA44" s="52"/>
      <c r="AB44" s="52"/>
      <c r="AC44" s="52"/>
      <c r="AD44" s="4"/>
      <c r="AE44" s="4"/>
      <c r="AF44" s="4"/>
      <c r="AG44" s="4"/>
      <c r="AH44" s="4"/>
      <c r="AI44" s="4"/>
      <c r="AJ44" s="4"/>
      <c r="AK44" s="4"/>
      <c r="AL44" s="4"/>
      <c r="AM44" s="4"/>
      <c r="AN44" s="4"/>
      <c r="AO44" s="4"/>
      <c r="AP44" s="4"/>
      <c r="AQ44" s="4"/>
      <c r="AR44" s="4"/>
      <c r="AS44" s="4"/>
      <c r="AT44" s="30"/>
      <c r="AU44" s="10"/>
      <c r="AV44" s="10"/>
      <c r="AW44" s="99"/>
      <c r="AX44" s="99"/>
      <c r="AY44" s="11"/>
    </row>
    <row r="45" spans="1:61" ht="25.05" customHeight="1" x14ac:dyDescent="0.3">
      <c r="A45" s="34" t="s">
        <v>135</v>
      </c>
      <c r="B45" s="10">
        <v>5</v>
      </c>
      <c r="C45" s="10">
        <v>5</v>
      </c>
      <c r="D45" s="10"/>
      <c r="E45" s="37" t="s">
        <v>79</v>
      </c>
      <c r="F45" s="37" t="s">
        <v>79</v>
      </c>
      <c r="G45" s="37" t="s">
        <v>79</v>
      </c>
      <c r="H45" s="37" t="s">
        <v>79</v>
      </c>
      <c r="I45" s="37" t="s">
        <v>79</v>
      </c>
      <c r="J45" s="37" t="s">
        <v>79</v>
      </c>
      <c r="K45" s="10"/>
      <c r="L45" s="37" t="s">
        <v>79</v>
      </c>
      <c r="M45" s="10"/>
      <c r="N45" s="10"/>
      <c r="O45" s="10"/>
      <c r="P45" s="10"/>
      <c r="Q45" s="10"/>
      <c r="R45" s="10"/>
      <c r="S45" s="10"/>
      <c r="T45" s="10"/>
      <c r="U45" s="10"/>
      <c r="V45" s="10"/>
      <c r="W45" s="10"/>
      <c r="X45" s="10"/>
      <c r="Y45" s="53"/>
      <c r="Z45" s="53"/>
      <c r="AA45" s="53"/>
      <c r="AB45" s="53"/>
      <c r="AC45" s="53"/>
      <c r="AD45" s="10"/>
      <c r="AE45" s="10"/>
      <c r="AF45" s="10"/>
      <c r="AG45" s="10"/>
      <c r="AH45" s="37" t="s">
        <v>79</v>
      </c>
      <c r="AI45" s="10"/>
      <c r="AJ45" s="10"/>
      <c r="AK45" s="10"/>
      <c r="AL45" s="37" t="s">
        <v>79</v>
      </c>
      <c r="AM45" s="37" t="s">
        <v>79</v>
      </c>
      <c r="AN45" s="10"/>
      <c r="AO45" s="37" t="s">
        <v>79</v>
      </c>
      <c r="AP45" s="10"/>
      <c r="AQ45" s="10"/>
      <c r="AR45" s="10"/>
      <c r="AS45" s="37" t="s">
        <v>79</v>
      </c>
      <c r="AT45" s="10"/>
      <c r="AU45" s="10" t="s">
        <v>79</v>
      </c>
      <c r="AV45" s="10"/>
      <c r="AW45" s="99"/>
      <c r="AX45" s="99"/>
      <c r="AY45" s="11" t="s">
        <v>136</v>
      </c>
    </row>
    <row r="46" spans="1:61" ht="25.05" customHeight="1" x14ac:dyDescent="0.3">
      <c r="A46" s="34" t="s">
        <v>137</v>
      </c>
      <c r="B46" s="4">
        <v>2</v>
      </c>
      <c r="C46" s="4">
        <v>1</v>
      </c>
      <c r="D46" s="4"/>
      <c r="E46" s="4"/>
      <c r="F46" s="4"/>
      <c r="G46" s="4"/>
      <c r="H46" s="4"/>
      <c r="I46" s="4"/>
      <c r="J46" s="4"/>
      <c r="K46" s="4"/>
      <c r="L46" s="4"/>
      <c r="M46" s="37" t="s">
        <v>79</v>
      </c>
      <c r="N46" s="4"/>
      <c r="O46" s="4"/>
      <c r="P46" s="4"/>
      <c r="Q46" s="4"/>
      <c r="R46" s="4"/>
      <c r="S46" s="4"/>
      <c r="T46" s="4"/>
      <c r="U46" s="4"/>
      <c r="V46" s="4"/>
      <c r="W46" s="4"/>
      <c r="X46" s="4"/>
      <c r="Y46" s="52"/>
      <c r="Z46" s="52"/>
      <c r="AA46" s="52"/>
      <c r="AB46" s="52"/>
      <c r="AC46" s="52"/>
      <c r="AD46" s="4"/>
      <c r="AE46" s="4"/>
      <c r="AF46" s="4"/>
      <c r="AG46" s="4"/>
      <c r="AH46" s="37" t="s">
        <v>79</v>
      </c>
      <c r="AI46" s="4"/>
      <c r="AJ46" s="4"/>
      <c r="AK46" s="4"/>
      <c r="AL46" s="4"/>
      <c r="AM46" s="4"/>
      <c r="AN46" s="4"/>
      <c r="AO46" s="4"/>
      <c r="AP46" s="4"/>
      <c r="AQ46" s="4"/>
      <c r="AR46" s="4"/>
      <c r="AS46" s="4"/>
      <c r="AT46" s="4"/>
      <c r="AU46" s="10"/>
      <c r="AV46" s="4"/>
      <c r="AW46" s="99"/>
      <c r="AX46" s="99"/>
      <c r="AY46" s="11"/>
    </row>
    <row r="47" spans="1:61" s="62" customFormat="1" ht="15" customHeight="1" x14ac:dyDescent="0.3">
      <c r="A47" s="58"/>
      <c r="B47" s="59"/>
      <c r="C47" s="59"/>
      <c r="D47" s="59"/>
      <c r="E47" s="59">
        <f>COUNTA(E3:E46)</f>
        <v>15</v>
      </c>
      <c r="F47" s="59">
        <f t="shared" ref="F47:AV47" si="0">COUNTA(F3:F46)</f>
        <v>18</v>
      </c>
      <c r="G47" s="59">
        <f t="shared" si="0"/>
        <v>13</v>
      </c>
      <c r="H47" s="59">
        <f t="shared" si="0"/>
        <v>7</v>
      </c>
      <c r="I47" s="59">
        <f t="shared" si="0"/>
        <v>3</v>
      </c>
      <c r="J47" s="59">
        <f t="shared" si="0"/>
        <v>15</v>
      </c>
      <c r="K47" s="59">
        <f t="shared" si="0"/>
        <v>1</v>
      </c>
      <c r="L47" s="59">
        <f t="shared" si="0"/>
        <v>10</v>
      </c>
      <c r="M47" s="59">
        <f t="shared" si="0"/>
        <v>10</v>
      </c>
      <c r="N47" s="59">
        <f t="shared" si="0"/>
        <v>6</v>
      </c>
      <c r="O47" s="59">
        <f t="shared" si="0"/>
        <v>3</v>
      </c>
      <c r="P47" s="59">
        <f t="shared" si="0"/>
        <v>0</v>
      </c>
      <c r="Q47" s="59">
        <f t="shared" si="0"/>
        <v>0</v>
      </c>
      <c r="R47" s="59">
        <f t="shared" si="0"/>
        <v>3</v>
      </c>
      <c r="S47" s="59">
        <f t="shared" si="0"/>
        <v>1</v>
      </c>
      <c r="T47" s="59">
        <f t="shared" si="0"/>
        <v>3</v>
      </c>
      <c r="U47" s="59">
        <f t="shared" si="0"/>
        <v>8</v>
      </c>
      <c r="V47" s="59">
        <f t="shared" si="0"/>
        <v>6</v>
      </c>
      <c r="W47" s="59">
        <f t="shared" si="0"/>
        <v>2</v>
      </c>
      <c r="X47" s="59">
        <f t="shared" si="0"/>
        <v>8</v>
      </c>
      <c r="Y47" s="59">
        <f t="shared" si="0"/>
        <v>1</v>
      </c>
      <c r="Z47" s="59">
        <f t="shared" si="0"/>
        <v>0</v>
      </c>
      <c r="AA47" s="59">
        <f t="shared" si="0"/>
        <v>6</v>
      </c>
      <c r="AB47" s="59">
        <f t="shared" si="0"/>
        <v>2</v>
      </c>
      <c r="AC47" s="59">
        <f t="shared" si="0"/>
        <v>4</v>
      </c>
      <c r="AD47" s="59">
        <f t="shared" si="0"/>
        <v>8</v>
      </c>
      <c r="AE47" s="59">
        <f t="shared" si="0"/>
        <v>0</v>
      </c>
      <c r="AF47" s="59">
        <f t="shared" si="0"/>
        <v>5</v>
      </c>
      <c r="AG47" s="59">
        <f t="shared" si="0"/>
        <v>0</v>
      </c>
      <c r="AH47" s="59">
        <f t="shared" si="0"/>
        <v>13</v>
      </c>
      <c r="AI47" s="59">
        <f t="shared" si="0"/>
        <v>2</v>
      </c>
      <c r="AJ47" s="59">
        <f t="shared" si="0"/>
        <v>1</v>
      </c>
      <c r="AK47" s="59">
        <f t="shared" si="0"/>
        <v>4</v>
      </c>
      <c r="AL47" s="59">
        <f t="shared" si="0"/>
        <v>6</v>
      </c>
      <c r="AM47" s="59">
        <f t="shared" si="0"/>
        <v>3</v>
      </c>
      <c r="AN47" s="59">
        <f t="shared" si="0"/>
        <v>6</v>
      </c>
      <c r="AO47" s="59">
        <f t="shared" si="0"/>
        <v>7</v>
      </c>
      <c r="AP47" s="59">
        <f t="shared" si="0"/>
        <v>6</v>
      </c>
      <c r="AQ47" s="59">
        <f t="shared" si="0"/>
        <v>5</v>
      </c>
      <c r="AR47" s="59">
        <f t="shared" si="0"/>
        <v>2</v>
      </c>
      <c r="AS47" s="59">
        <f t="shared" si="0"/>
        <v>12</v>
      </c>
      <c r="AT47" s="59">
        <f t="shared" si="0"/>
        <v>5</v>
      </c>
      <c r="AU47" s="59">
        <f t="shared" si="0"/>
        <v>7</v>
      </c>
      <c r="AV47" s="59">
        <f t="shared" si="0"/>
        <v>11</v>
      </c>
      <c r="AW47" s="60"/>
      <c r="AX47" s="59"/>
      <c r="AY47" s="61"/>
      <c r="BC47" s="63"/>
      <c r="BD47" s="63"/>
      <c r="BE47" s="63"/>
      <c r="BF47" s="63"/>
      <c r="BG47" s="63"/>
      <c r="BH47" s="63"/>
      <c r="BI47" s="63"/>
    </row>
    <row r="48" spans="1:61" s="8" customFormat="1" ht="15" customHeight="1" x14ac:dyDescent="0.3">
      <c r="A48" s="26"/>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8"/>
      <c r="AX48" s="27"/>
      <c r="AY48" s="29"/>
      <c r="BC48" s="29"/>
      <c r="BD48" s="29"/>
      <c r="BE48" s="29"/>
      <c r="BF48" s="29"/>
      <c r="BG48" s="29"/>
      <c r="BH48" s="29"/>
      <c r="BI48" s="29"/>
    </row>
    <row r="49" spans="1:61" s="8" customFormat="1" ht="15" customHeight="1" x14ac:dyDescent="0.3">
      <c r="A49" s="26"/>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8"/>
      <c r="AX49" s="27"/>
      <c r="AY49" s="29"/>
      <c r="BC49" s="29"/>
      <c r="BD49" s="29"/>
      <c r="BE49" s="29"/>
      <c r="BF49" s="29"/>
      <c r="BG49" s="29"/>
      <c r="BH49" s="29"/>
      <c r="BI49" s="29"/>
    </row>
    <row r="50" spans="1:61" s="8" customFormat="1" ht="15" customHeight="1" x14ac:dyDescent="0.3">
      <c r="A50" s="26"/>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8"/>
      <c r="AX50" s="27"/>
      <c r="AY50" s="40"/>
      <c r="BC50" s="29"/>
      <c r="BD50" s="29"/>
      <c r="BE50" s="29"/>
      <c r="BF50" s="29"/>
      <c r="BG50" s="29"/>
      <c r="BH50" s="29"/>
      <c r="BI50" s="29"/>
    </row>
    <row r="51" spans="1:61" ht="15" customHeight="1" x14ac:dyDescent="0.3"/>
    <row r="52" spans="1:61" ht="15" customHeight="1" x14ac:dyDescent="0.3"/>
    <row r="53" spans="1:61" ht="15" customHeight="1" x14ac:dyDescent="0.3"/>
    <row r="54" spans="1:61" ht="15" customHeight="1" x14ac:dyDescent="0.3"/>
    <row r="55" spans="1:61" ht="15" customHeight="1" x14ac:dyDescent="0.3"/>
    <row r="56" spans="1:61" ht="15" customHeight="1" x14ac:dyDescent="0.3"/>
    <row r="57" spans="1:61" ht="15" customHeight="1" x14ac:dyDescent="0.3"/>
    <row r="58" spans="1:61" ht="15" customHeight="1" x14ac:dyDescent="0.3"/>
    <row r="59" spans="1:61" ht="15" customHeight="1" x14ac:dyDescent="0.3"/>
    <row r="60" spans="1:61" ht="15" customHeight="1" x14ac:dyDescent="0.3"/>
    <row r="61" spans="1:61" ht="15" customHeight="1" x14ac:dyDescent="0.3"/>
    <row r="62" spans="1:61" ht="15" customHeight="1" x14ac:dyDescent="0.3"/>
    <row r="63" spans="1:61" ht="15" customHeight="1" x14ac:dyDescent="0.3"/>
    <row r="64" spans="1:61"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sheetData>
  <autoFilter ref="A2:BM47"/>
  <mergeCells count="9">
    <mergeCell ref="AS1:AV1"/>
    <mergeCell ref="AW1:AW2"/>
    <mergeCell ref="AX1:AX2"/>
    <mergeCell ref="AY1:AY2"/>
    <mergeCell ref="A1:A2"/>
    <mergeCell ref="F1:G1"/>
    <mergeCell ref="H1:N1"/>
    <mergeCell ref="O1:AI1"/>
    <mergeCell ref="AJ1:AR1"/>
  </mergeCells>
  <phoneticPr fontId="1" type="noConversion"/>
  <hyperlinks>
    <hyperlink ref="A3" r:id="rId1"/>
    <hyperlink ref="A4" r:id="rId2"/>
    <hyperlink ref="A6" r:id="rId3"/>
    <hyperlink ref="A8" r:id="rId4"/>
    <hyperlink ref="A10" r:id="rId5"/>
    <hyperlink ref="A12" r:id="rId6"/>
    <hyperlink ref="A13" r:id="rId7"/>
    <hyperlink ref="A14" r:id="rId8"/>
    <hyperlink ref="A15" r:id="rId9"/>
    <hyperlink ref="A16" r:id="rId10"/>
    <hyperlink ref="A21" r:id="rId11"/>
    <hyperlink ref="A22" r:id="rId12"/>
    <hyperlink ref="A23" r:id="rId13"/>
    <hyperlink ref="A28" r:id="rId14"/>
    <hyperlink ref="A29" r:id="rId15"/>
    <hyperlink ref="A30" r:id="rId16"/>
    <hyperlink ref="A31" r:id="rId17"/>
    <hyperlink ref="A32" r:id="rId18"/>
    <hyperlink ref="A37" r:id="rId19"/>
    <hyperlink ref="A38" r:id="rId20"/>
    <hyperlink ref="A45" r:id="rId21"/>
    <hyperlink ref="A46" r:id="rId22"/>
    <hyperlink ref="A5" r:id="rId23"/>
    <hyperlink ref="A17" r:id="rId24"/>
    <hyperlink ref="A35" r:id="rId25"/>
    <hyperlink ref="A41" r:id="rId26"/>
    <hyperlink ref="A42" r:id="rId27"/>
    <hyperlink ref="A34" r:id="rId28"/>
    <hyperlink ref="A43" r:id="rId29"/>
  </hyperlinks>
  <pageMargins left="0.7" right="0.7" top="0.75" bottom="0.75" header="0.3" footer="0.3"/>
  <pageSetup paperSize="9" orientation="portrait"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zoomScale="86" zoomScaleNormal="86" workbookViewId="0">
      <selection activeCell="C8" sqref="C8"/>
    </sheetView>
  </sheetViews>
  <sheetFormatPr defaultRowHeight="13.2" x14ac:dyDescent="0.3"/>
  <cols>
    <col min="1" max="1" width="22.5" style="40" customWidth="1"/>
    <col min="2" max="2" width="28.75" style="41" customWidth="1"/>
    <col min="3" max="4" width="17" style="40" customWidth="1"/>
    <col min="5" max="16384" width="9" style="40"/>
  </cols>
  <sheetData>
    <row r="1" spans="1:4" ht="15" customHeight="1" x14ac:dyDescent="0.3">
      <c r="A1" s="106" t="s">
        <v>188</v>
      </c>
      <c r="B1" s="106"/>
      <c r="C1" s="105">
        <f>COUNTA('[1]VNR 2017 - simple'!B3:B46)</f>
        <v>29</v>
      </c>
      <c r="D1" s="48"/>
    </row>
    <row r="2" spans="1:4" x14ac:dyDescent="0.3">
      <c r="A2" s="42" t="s">
        <v>72</v>
      </c>
      <c r="B2" s="42" t="s">
        <v>138</v>
      </c>
      <c r="C2" s="57">
        <f>'[1]VNR 2017 - simple'!E47</f>
        <v>15</v>
      </c>
      <c r="D2" s="55">
        <f>C2/29</f>
        <v>0.51724137931034486</v>
      </c>
    </row>
    <row r="3" spans="1:4" x14ac:dyDescent="0.3">
      <c r="A3" s="82" t="s">
        <v>75</v>
      </c>
      <c r="B3" s="43" t="s">
        <v>6</v>
      </c>
      <c r="C3" s="4">
        <f>'[1]VNR 2017 - simple'!F47</f>
        <v>18</v>
      </c>
      <c r="D3" s="55">
        <f t="shared" ref="D3:D40" si="0">C3/29</f>
        <v>0.62068965517241381</v>
      </c>
    </row>
    <row r="4" spans="1:4" x14ac:dyDescent="0.3">
      <c r="A4" s="82"/>
      <c r="B4" s="43" t="s">
        <v>7</v>
      </c>
      <c r="C4" s="4">
        <f>'[1]VNR 2017 - simple'!G47</f>
        <v>13</v>
      </c>
      <c r="D4" s="55">
        <f t="shared" si="0"/>
        <v>0.44827586206896552</v>
      </c>
    </row>
    <row r="5" spans="1:4" x14ac:dyDescent="0.3">
      <c r="A5" s="83" t="s">
        <v>139</v>
      </c>
      <c r="B5" s="44" t="s">
        <v>10</v>
      </c>
      <c r="C5" s="4">
        <f>'[1]VNR 2017 - simple'!J47</f>
        <v>15</v>
      </c>
      <c r="D5" s="55">
        <f>C5/29</f>
        <v>0.51724137931034486</v>
      </c>
    </row>
    <row r="6" spans="1:4" x14ac:dyDescent="0.3">
      <c r="A6" s="84"/>
      <c r="B6" s="44" t="s">
        <v>140</v>
      </c>
      <c r="C6" s="4">
        <f>'[1]VNR 2017 - simple'!L47</f>
        <v>10</v>
      </c>
      <c r="D6" s="55">
        <f>C6/29</f>
        <v>0.34482758620689657</v>
      </c>
    </row>
    <row r="7" spans="1:4" x14ac:dyDescent="0.3">
      <c r="A7" s="84"/>
      <c r="B7" s="44" t="s">
        <v>13</v>
      </c>
      <c r="C7" s="4">
        <f>'[1]VNR 2017 - simple'!M47</f>
        <v>10</v>
      </c>
      <c r="D7" s="55">
        <f>C7/29</f>
        <v>0.34482758620689657</v>
      </c>
    </row>
    <row r="8" spans="1:4" x14ac:dyDescent="0.3">
      <c r="A8" s="84"/>
      <c r="B8" s="44" t="s">
        <v>8</v>
      </c>
      <c r="C8" s="4">
        <f>'[1]VNR 2017 - simple'!H47</f>
        <v>7</v>
      </c>
      <c r="D8" s="55">
        <f>C8/29</f>
        <v>0.2413793103448276</v>
      </c>
    </row>
    <row r="9" spans="1:4" x14ac:dyDescent="0.3">
      <c r="A9" s="84"/>
      <c r="B9" s="44" t="s">
        <v>0</v>
      </c>
      <c r="C9" s="4">
        <f>'[1]VNR 2017 - simple'!N47</f>
        <v>6</v>
      </c>
      <c r="D9" s="55">
        <f>C9/29</f>
        <v>0.20689655172413793</v>
      </c>
    </row>
    <row r="10" spans="1:4" x14ac:dyDescent="0.3">
      <c r="A10" s="84"/>
      <c r="B10" s="44" t="s">
        <v>9</v>
      </c>
      <c r="C10" s="4">
        <f>'[1]VNR 2017 - simple'!I47</f>
        <v>3</v>
      </c>
      <c r="D10" s="55">
        <f>C10/29</f>
        <v>0.10344827586206896</v>
      </c>
    </row>
    <row r="11" spans="1:4" x14ac:dyDescent="0.3">
      <c r="A11" s="85"/>
      <c r="B11" s="44" t="s">
        <v>11</v>
      </c>
      <c r="C11" s="4">
        <f>'[1]VNR 2017 - simple'!K47</f>
        <v>1</v>
      </c>
      <c r="D11" s="55">
        <f>C11/29</f>
        <v>3.4482758620689655E-2</v>
      </c>
    </row>
    <row r="12" spans="1:4" ht="13.2" customHeight="1" x14ac:dyDescent="0.3">
      <c r="A12" s="92" t="s">
        <v>141</v>
      </c>
      <c r="B12" s="45" t="s">
        <v>14</v>
      </c>
      <c r="C12" s="4">
        <f>'[1]VNR 2017 - simple'!O47</f>
        <v>3</v>
      </c>
      <c r="D12" s="55">
        <f t="shared" si="0"/>
        <v>0.10344827586206896</v>
      </c>
    </row>
    <row r="13" spans="1:4" x14ac:dyDescent="0.3">
      <c r="A13" s="93"/>
      <c r="B13" s="45" t="s">
        <v>142</v>
      </c>
      <c r="C13" s="4">
        <f>'[1]VNR 2017 - simple'!R47</f>
        <v>3</v>
      </c>
      <c r="D13" s="55">
        <f t="shared" si="0"/>
        <v>0.10344827586206896</v>
      </c>
    </row>
    <row r="14" spans="1:4" x14ac:dyDescent="0.3">
      <c r="A14" s="93"/>
      <c r="B14" s="45" t="s">
        <v>19</v>
      </c>
      <c r="C14" s="4">
        <f>'[1]VNR 2017 - simple'!T47</f>
        <v>3</v>
      </c>
      <c r="D14" s="55">
        <f t="shared" si="0"/>
        <v>0.10344827586206896</v>
      </c>
    </row>
    <row r="15" spans="1:4" x14ac:dyDescent="0.3">
      <c r="A15" s="94"/>
      <c r="B15" s="45" t="s">
        <v>143</v>
      </c>
      <c r="C15" s="4">
        <f>'[1]VNR 2017 - simple'!S47</f>
        <v>1</v>
      </c>
      <c r="D15" s="55">
        <f t="shared" si="0"/>
        <v>3.4482758620689655E-2</v>
      </c>
    </row>
    <row r="16" spans="1:4" x14ac:dyDescent="0.3">
      <c r="A16" s="92" t="s">
        <v>144</v>
      </c>
      <c r="B16" s="45" t="s">
        <v>23</v>
      </c>
      <c r="C16" s="4">
        <f>'[1]VNR 2017 - simple'!X47</f>
        <v>8</v>
      </c>
      <c r="D16" s="55">
        <f t="shared" si="0"/>
        <v>0.27586206896551724</v>
      </c>
    </row>
    <row r="17" spans="1:4" x14ac:dyDescent="0.3">
      <c r="A17" s="93"/>
      <c r="B17" s="45" t="s">
        <v>20</v>
      </c>
      <c r="C17" s="4">
        <f>'[1]VNR 2017 - simple'!U47</f>
        <v>8</v>
      </c>
      <c r="D17" s="55">
        <f t="shared" si="0"/>
        <v>0.27586206896551724</v>
      </c>
    </row>
    <row r="18" spans="1:4" x14ac:dyDescent="0.3">
      <c r="A18" s="93"/>
      <c r="B18" s="45" t="s">
        <v>21</v>
      </c>
      <c r="C18" s="4">
        <f>'[1]VNR 2017 - simple'!V47</f>
        <v>6</v>
      </c>
      <c r="D18" s="55">
        <f t="shared" si="0"/>
        <v>0.20689655172413793</v>
      </c>
    </row>
    <row r="19" spans="1:4" x14ac:dyDescent="0.3">
      <c r="A19" s="94"/>
      <c r="B19" s="45" t="s">
        <v>22</v>
      </c>
      <c r="C19" s="4">
        <f>'[1]VNR 2017 - simple'!W47</f>
        <v>2</v>
      </c>
      <c r="D19" s="55">
        <f t="shared" si="0"/>
        <v>6.8965517241379309E-2</v>
      </c>
    </row>
    <row r="20" spans="1:4" ht="13.2" customHeight="1" x14ac:dyDescent="0.3">
      <c r="A20" s="92" t="s">
        <v>145</v>
      </c>
      <c r="B20" s="45" t="s">
        <v>28</v>
      </c>
      <c r="C20" s="4">
        <f>'[1]VNR 2017 - simple'!AD47</f>
        <v>8</v>
      </c>
      <c r="D20" s="55">
        <f t="shared" si="0"/>
        <v>0.27586206896551724</v>
      </c>
    </row>
    <row r="21" spans="1:4" x14ac:dyDescent="0.3">
      <c r="A21" s="93"/>
      <c r="B21" s="45" t="s">
        <v>146</v>
      </c>
      <c r="C21" s="4">
        <f>'[1]VNR 2017 - simple'!AA47</f>
        <v>6</v>
      </c>
      <c r="D21" s="55">
        <f t="shared" si="0"/>
        <v>0.20689655172413793</v>
      </c>
    </row>
    <row r="22" spans="1:4" x14ac:dyDescent="0.3">
      <c r="A22" s="93"/>
      <c r="B22" s="45" t="s">
        <v>147</v>
      </c>
      <c r="C22" s="4">
        <f>'[1]VNR 2017 - simple'!AC47</f>
        <v>4</v>
      </c>
      <c r="D22" s="55">
        <f t="shared" si="0"/>
        <v>0.13793103448275862</v>
      </c>
    </row>
    <row r="23" spans="1:4" x14ac:dyDescent="0.3">
      <c r="A23" s="93"/>
      <c r="B23" s="45" t="s">
        <v>148</v>
      </c>
      <c r="C23" s="4">
        <f>'[1]VNR 2017 - simple'!AB47</f>
        <v>2</v>
      </c>
      <c r="D23" s="55">
        <f t="shared" si="0"/>
        <v>6.8965517241379309E-2</v>
      </c>
    </row>
    <row r="24" spans="1:4" x14ac:dyDescent="0.3">
      <c r="A24" s="94"/>
      <c r="B24" s="45" t="s">
        <v>149</v>
      </c>
      <c r="C24" s="4">
        <f>'[1]VNR 2017 - simple'!Y47</f>
        <v>1</v>
      </c>
      <c r="D24" s="55">
        <f t="shared" si="0"/>
        <v>3.4482758620689655E-2</v>
      </c>
    </row>
    <row r="25" spans="1:4" ht="26.4" customHeight="1" x14ac:dyDescent="0.3">
      <c r="A25" s="92" t="s">
        <v>150</v>
      </c>
      <c r="B25" s="45" t="s">
        <v>31</v>
      </c>
      <c r="C25" s="4">
        <f>'[1]VNR 2017 - simple'!AH47</f>
        <v>13</v>
      </c>
      <c r="D25" s="55">
        <f t="shared" si="0"/>
        <v>0.44827586206896552</v>
      </c>
    </row>
    <row r="26" spans="1:4" x14ac:dyDescent="0.3">
      <c r="A26" s="93"/>
      <c r="B26" s="45" t="s">
        <v>151</v>
      </c>
      <c r="C26" s="4">
        <f>'[1]VNR 2017 - simple'!AF47</f>
        <v>5</v>
      </c>
      <c r="D26" s="55">
        <f t="shared" si="0"/>
        <v>0.17241379310344829</v>
      </c>
    </row>
    <row r="27" spans="1:4" x14ac:dyDescent="0.3">
      <c r="A27" s="94"/>
      <c r="B27" s="45" t="s">
        <v>152</v>
      </c>
      <c r="C27" s="4">
        <f>'[1]VNR 2017 - simple'!AI47</f>
        <v>2</v>
      </c>
      <c r="D27" s="55">
        <f t="shared" si="0"/>
        <v>6.8965517241379309E-2</v>
      </c>
    </row>
    <row r="28" spans="1:4" ht="15" customHeight="1" x14ac:dyDescent="0.3">
      <c r="A28" s="86" t="s">
        <v>3</v>
      </c>
      <c r="B28" s="46" t="s">
        <v>39</v>
      </c>
      <c r="C28" s="4">
        <f>'[1]VNR 2017 - simple'!AQ47</f>
        <v>5</v>
      </c>
      <c r="D28" s="55">
        <f t="shared" si="0"/>
        <v>0.17241379310344829</v>
      </c>
    </row>
    <row r="29" spans="1:4" x14ac:dyDescent="0.3">
      <c r="A29" s="87"/>
      <c r="B29" s="46" t="s">
        <v>153</v>
      </c>
      <c r="C29" s="4">
        <f>'[1]VNR 2017 - simple'!AR47</f>
        <v>2</v>
      </c>
      <c r="D29" s="55">
        <f t="shared" si="0"/>
        <v>6.8965517241379309E-2</v>
      </c>
    </row>
    <row r="30" spans="1:4" x14ac:dyDescent="0.3">
      <c r="A30" s="87"/>
      <c r="B30" s="46" t="s">
        <v>154</v>
      </c>
      <c r="C30" s="4">
        <f>'[1]VNR 2017 - simple'!AO47</f>
        <v>7</v>
      </c>
      <c r="D30" s="55">
        <f t="shared" si="0"/>
        <v>0.2413793103448276</v>
      </c>
    </row>
    <row r="31" spans="1:4" x14ac:dyDescent="0.3">
      <c r="A31" s="87"/>
      <c r="B31" s="46" t="s">
        <v>155</v>
      </c>
      <c r="C31" s="4">
        <f>'[1]VNR 2017 - simple'!AJ47</f>
        <v>1</v>
      </c>
      <c r="D31" s="55">
        <f t="shared" si="0"/>
        <v>3.4482758620689655E-2</v>
      </c>
    </row>
    <row r="32" spans="1:4" x14ac:dyDescent="0.3">
      <c r="A32" s="87"/>
      <c r="B32" s="46" t="s">
        <v>156</v>
      </c>
      <c r="C32" s="4">
        <f>'[1]VNR 2017 - simple'!AM47</f>
        <v>3</v>
      </c>
      <c r="D32" s="55">
        <f t="shared" si="0"/>
        <v>0.10344827586206896</v>
      </c>
    </row>
    <row r="33" spans="1:4" ht="13.2" customHeight="1" x14ac:dyDescent="0.3">
      <c r="A33" s="87"/>
      <c r="B33" s="46" t="s">
        <v>157</v>
      </c>
      <c r="C33" s="4">
        <f>'[1]VNR 2017 - simple'!AL47</f>
        <v>6</v>
      </c>
      <c r="D33" s="55">
        <f t="shared" si="0"/>
        <v>0.20689655172413793</v>
      </c>
    </row>
    <row r="34" spans="1:4" x14ac:dyDescent="0.3">
      <c r="A34" s="87"/>
      <c r="B34" s="46" t="s">
        <v>158</v>
      </c>
      <c r="C34" s="4">
        <f>'[1]VNR 2017 - simple'!AN47</f>
        <v>6</v>
      </c>
      <c r="D34" s="55">
        <f t="shared" si="0"/>
        <v>0.20689655172413793</v>
      </c>
    </row>
    <row r="35" spans="1:4" x14ac:dyDescent="0.3">
      <c r="A35" s="87"/>
      <c r="B35" s="46" t="s">
        <v>159</v>
      </c>
      <c r="C35" s="4">
        <f>'[1]VNR 2017 - simple'!AP47</f>
        <v>6</v>
      </c>
      <c r="D35" s="55">
        <f t="shared" si="0"/>
        <v>0.20689655172413793</v>
      </c>
    </row>
    <row r="36" spans="1:4" x14ac:dyDescent="0.3">
      <c r="A36" s="88"/>
      <c r="B36" s="46" t="s">
        <v>160</v>
      </c>
      <c r="C36" s="4">
        <f>'[1]VNR 2017 - simple'!AK47</f>
        <v>4</v>
      </c>
      <c r="D36" s="55">
        <f t="shared" si="0"/>
        <v>0.13793103448275862</v>
      </c>
    </row>
    <row r="37" spans="1:4" x14ac:dyDescent="0.3">
      <c r="A37" s="89" t="s">
        <v>69</v>
      </c>
      <c r="B37" s="47" t="s">
        <v>161</v>
      </c>
      <c r="C37" s="4">
        <f>'[1]VNR 2017 - simple'!AS47</f>
        <v>12</v>
      </c>
      <c r="D37" s="55">
        <f t="shared" si="0"/>
        <v>0.41379310344827586</v>
      </c>
    </row>
    <row r="38" spans="1:4" x14ac:dyDescent="0.3">
      <c r="A38" s="90"/>
      <c r="B38" s="47" t="s">
        <v>65</v>
      </c>
      <c r="C38" s="4">
        <f>'[1]VNR 2017 - simple'!AT47</f>
        <v>5</v>
      </c>
      <c r="D38" s="55">
        <f t="shared" si="0"/>
        <v>0.17241379310344829</v>
      </c>
    </row>
    <row r="39" spans="1:4" x14ac:dyDescent="0.3">
      <c r="A39" s="90"/>
      <c r="B39" s="47" t="s">
        <v>66</v>
      </c>
      <c r="C39" s="4">
        <f>'[1]VNR 2017 - simple'!AU47</f>
        <v>7</v>
      </c>
      <c r="D39" s="55">
        <f t="shared" si="0"/>
        <v>0.2413793103448276</v>
      </c>
    </row>
    <row r="40" spans="1:4" x14ac:dyDescent="0.3">
      <c r="A40" s="91"/>
      <c r="B40" s="47" t="s">
        <v>162</v>
      </c>
      <c r="C40" s="4">
        <f>'[1]VNR 2017 - simple'!AV47</f>
        <v>11</v>
      </c>
      <c r="D40" s="55">
        <f t="shared" si="0"/>
        <v>0.37931034482758619</v>
      </c>
    </row>
    <row r="47" spans="1:4" x14ac:dyDescent="0.3">
      <c r="A47" s="95" t="s">
        <v>59</v>
      </c>
      <c r="B47" s="96" t="s">
        <v>72</v>
      </c>
      <c r="C47" s="97"/>
      <c r="D47" s="64"/>
    </row>
    <row r="48" spans="1:4" ht="92.4" x14ac:dyDescent="0.3">
      <c r="A48" s="95"/>
      <c r="B48" s="98" t="s">
        <v>163</v>
      </c>
      <c r="C48" s="98" t="s">
        <v>164</v>
      </c>
      <c r="D48" s="65"/>
    </row>
    <row r="49" spans="1:4" x14ac:dyDescent="0.3">
      <c r="A49" s="31" t="s">
        <v>44</v>
      </c>
      <c r="B49" s="30">
        <f>'[1]VNR 2017 - simple'!B6</f>
        <v>5</v>
      </c>
      <c r="C49" s="30">
        <f>'[1]VNR 2017 - simple'!C6</f>
        <v>5</v>
      </c>
      <c r="D49" s="56"/>
    </row>
    <row r="50" spans="1:4" x14ac:dyDescent="0.3">
      <c r="A50" s="31" t="s">
        <v>46</v>
      </c>
      <c r="B50" s="30">
        <f>'[1]VNR 2017 - simple'!B8</f>
        <v>5</v>
      </c>
      <c r="C50" s="30">
        <f>'[1]VNR 2017 - simple'!C8</f>
        <v>5</v>
      </c>
      <c r="D50" s="56"/>
    </row>
    <row r="51" spans="1:4" x14ac:dyDescent="0.3">
      <c r="A51" s="31" t="s">
        <v>62</v>
      </c>
      <c r="B51" s="30">
        <f>'[1]VNR 2017 - simple'!B14</f>
        <v>5</v>
      </c>
      <c r="C51" s="30">
        <f>'[1]VNR 2017 - simple'!C14</f>
        <v>5</v>
      </c>
      <c r="D51" s="56"/>
    </row>
    <row r="52" spans="1:4" x14ac:dyDescent="0.3">
      <c r="A52" s="31" t="s">
        <v>90</v>
      </c>
      <c r="B52" s="30">
        <f>'[1]VNR 2017 - simple'!B15</f>
        <v>5</v>
      </c>
      <c r="C52" s="30">
        <f>'[1]VNR 2017 - simple'!C15</f>
        <v>5</v>
      </c>
      <c r="D52" s="56"/>
    </row>
    <row r="53" spans="1:4" ht="13.2" customHeight="1" x14ac:dyDescent="0.25">
      <c r="A53" s="33" t="s">
        <v>50</v>
      </c>
      <c r="B53" s="30">
        <f>'[1]VNR 2017 - simple'!B29</f>
        <v>5</v>
      </c>
      <c r="C53" s="30">
        <f>'[1]VNR 2017 - simple'!C29</f>
        <v>5</v>
      </c>
      <c r="D53" s="56"/>
    </row>
    <row r="54" spans="1:4" x14ac:dyDescent="0.3">
      <c r="A54" s="34" t="s">
        <v>165</v>
      </c>
      <c r="B54" s="30">
        <f>'[1]VNR 2017 - simple'!B45</f>
        <v>5</v>
      </c>
      <c r="C54" s="30">
        <f>'[1]VNR 2017 - simple'!C45</f>
        <v>5</v>
      </c>
      <c r="D54" s="56"/>
    </row>
    <row r="55" spans="1:4" ht="13.2" customHeight="1" x14ac:dyDescent="0.3">
      <c r="A55" s="34" t="s">
        <v>166</v>
      </c>
      <c r="B55" s="30">
        <f>'[1]VNR 2017 - simple'!B43</f>
        <v>5</v>
      </c>
      <c r="C55" s="30">
        <f>'[1]VNR 2017 - simple'!C43</f>
        <v>5</v>
      </c>
      <c r="D55" s="56"/>
    </row>
    <row r="56" spans="1:4" ht="13.2" customHeight="1" x14ac:dyDescent="0.3">
      <c r="A56" s="31" t="s">
        <v>53</v>
      </c>
      <c r="B56" s="30">
        <f>'[1]VNR 2017 - simple'!B38</f>
        <v>5</v>
      </c>
      <c r="C56" s="30">
        <f>'[1]VNR 2017 - simple'!C38</f>
        <v>4</v>
      </c>
      <c r="D56" s="56"/>
    </row>
    <row r="57" spans="1:4" ht="13.2" customHeight="1" x14ac:dyDescent="0.25">
      <c r="A57" s="33" t="s">
        <v>51</v>
      </c>
      <c r="B57" s="30">
        <f>'[1]VNR 2017 - simple'!B32</f>
        <v>4</v>
      </c>
      <c r="C57" s="30">
        <f>'[1]VNR 2017 - simple'!C32</f>
        <v>4</v>
      </c>
      <c r="D57" s="56"/>
    </row>
    <row r="58" spans="1:4" ht="13.2" customHeight="1" x14ac:dyDescent="0.3">
      <c r="A58" s="34" t="s">
        <v>167</v>
      </c>
      <c r="B58" s="30">
        <f>'[1]VNR 2017 - simple'!B41</f>
        <v>4</v>
      </c>
      <c r="C58" s="30">
        <f>'[1]VNR 2017 - simple'!C41</f>
        <v>4</v>
      </c>
      <c r="D58" s="56"/>
    </row>
    <row r="59" spans="1:4" ht="13.2" customHeight="1" x14ac:dyDescent="0.25">
      <c r="A59" s="33" t="s">
        <v>63</v>
      </c>
      <c r="B59" s="30">
        <f>'[1]VNR 2017 - simple'!B34</f>
        <v>4</v>
      </c>
      <c r="C59" s="30">
        <f>'[1]VNR 2017 - simple'!C34</f>
        <v>4</v>
      </c>
      <c r="D59" s="56"/>
    </row>
    <row r="60" spans="1:4" ht="13.2" customHeight="1" x14ac:dyDescent="0.3">
      <c r="A60" s="31" t="s">
        <v>48</v>
      </c>
      <c r="B60" s="30">
        <f>'[1]VNR 2017 - simple'!B22</f>
        <v>5</v>
      </c>
      <c r="C60" s="30">
        <f>'[1]VNR 2017 - simple'!C22</f>
        <v>3</v>
      </c>
      <c r="D60" s="56"/>
    </row>
    <row r="61" spans="1:4" ht="13.2" customHeight="1" x14ac:dyDescent="0.3">
      <c r="A61" s="31" t="s">
        <v>168</v>
      </c>
      <c r="B61" s="30">
        <f>'[1]VNR 2017 - simple'!B23</f>
        <v>5</v>
      </c>
      <c r="C61" s="30">
        <f>'[1]VNR 2017 - simple'!C23</f>
        <v>3</v>
      </c>
      <c r="D61" s="56"/>
    </row>
    <row r="62" spans="1:4" ht="26.4" customHeight="1" x14ac:dyDescent="0.25">
      <c r="A62" s="33" t="s">
        <v>49</v>
      </c>
      <c r="B62" s="30">
        <f>'[1]VNR 2017 - simple'!B28</f>
        <v>4</v>
      </c>
      <c r="C62" s="30">
        <f>'[1]VNR 2017 - simple'!C28</f>
        <v>3</v>
      </c>
      <c r="D62" s="56"/>
    </row>
    <row r="63" spans="1:4" ht="13.2" customHeight="1" x14ac:dyDescent="0.25">
      <c r="A63" s="33" t="s">
        <v>169</v>
      </c>
      <c r="B63" s="30">
        <f>'[1]VNR 2017 - simple'!B31</f>
        <v>4</v>
      </c>
      <c r="C63" s="30">
        <f>'[1]VNR 2017 - simple'!C31</f>
        <v>3</v>
      </c>
      <c r="D63" s="56"/>
    </row>
    <row r="64" spans="1:4" ht="13.2" customHeight="1" x14ac:dyDescent="0.25">
      <c r="A64" s="33" t="s">
        <v>64</v>
      </c>
      <c r="B64" s="30">
        <f>'[1]VNR 2017 - simple'!B35</f>
        <v>4</v>
      </c>
      <c r="C64" s="30">
        <f>'[1]VNR 2017 - simple'!C35</f>
        <v>3</v>
      </c>
      <c r="D64" s="56"/>
    </row>
    <row r="65" spans="1:4" ht="13.2" customHeight="1" x14ac:dyDescent="0.3">
      <c r="A65" s="31" t="s">
        <v>86</v>
      </c>
      <c r="B65" s="30">
        <f>'[1]VNR 2017 - simple'!B12</f>
        <v>3</v>
      </c>
      <c r="C65" s="30">
        <f>'[1]VNR 2017 - simple'!C12</f>
        <v>3</v>
      </c>
      <c r="D65" s="56"/>
    </row>
    <row r="66" spans="1:4" ht="13.2" customHeight="1" x14ac:dyDescent="0.3">
      <c r="A66" s="31" t="s">
        <v>47</v>
      </c>
      <c r="B66" s="30">
        <f>'[1]VNR 2017 - simple'!B16</f>
        <v>3</v>
      </c>
      <c r="C66" s="30">
        <f>'[1]VNR 2017 - simple'!C16</f>
        <v>3</v>
      </c>
      <c r="D66" s="56"/>
    </row>
    <row r="67" spans="1:4" ht="13.2" customHeight="1" x14ac:dyDescent="0.3">
      <c r="A67" s="31" t="s">
        <v>170</v>
      </c>
      <c r="B67" s="30">
        <f>'[1]VNR 2017 - simple'!B17</f>
        <v>4</v>
      </c>
      <c r="C67" s="30">
        <f>'[1]VNR 2017 - simple'!C17</f>
        <v>2</v>
      </c>
      <c r="D67" s="56"/>
    </row>
    <row r="68" spans="1:4" ht="13.2" customHeight="1" x14ac:dyDescent="0.25">
      <c r="A68" s="38" t="s">
        <v>52</v>
      </c>
      <c r="B68" s="30">
        <f>'[1]VNR 2017 - simple'!B37</f>
        <v>3</v>
      </c>
      <c r="C68" s="30">
        <f>'[1]VNR 2017 - simple'!C37</f>
        <v>2</v>
      </c>
      <c r="D68" s="56"/>
    </row>
    <row r="69" spans="1:4" ht="13.2" customHeight="1" x14ac:dyDescent="0.3">
      <c r="A69" s="31" t="s">
        <v>88</v>
      </c>
      <c r="B69" s="30">
        <f>'[1]VNR 2017 - simple'!B13</f>
        <v>2</v>
      </c>
      <c r="C69" s="30">
        <f>'[1]VNR 2017 - simple'!C13</f>
        <v>2</v>
      </c>
      <c r="D69" s="56"/>
    </row>
    <row r="70" spans="1:4" ht="26.4" customHeight="1" x14ac:dyDescent="0.25">
      <c r="A70" s="33" t="s">
        <v>171</v>
      </c>
      <c r="B70" s="30">
        <f>'[1]VNR 2017 - simple'!B30</f>
        <v>2</v>
      </c>
      <c r="C70" s="30">
        <f>'[1]VNR 2017 - simple'!C30</f>
        <v>2</v>
      </c>
      <c r="D70" s="56"/>
    </row>
    <row r="71" spans="1:4" ht="13.2" customHeight="1" x14ac:dyDescent="0.3">
      <c r="A71" s="34" t="s">
        <v>129</v>
      </c>
      <c r="B71" s="30">
        <f>'[1]VNR 2017 - simple'!B42</f>
        <v>2</v>
      </c>
      <c r="C71" s="30">
        <f>'[1]VNR 2017 - simple'!C42</f>
        <v>2</v>
      </c>
      <c r="D71" s="56"/>
    </row>
    <row r="72" spans="1:4" ht="13.2" customHeight="1" x14ac:dyDescent="0.3">
      <c r="A72" s="31" t="s">
        <v>42</v>
      </c>
      <c r="B72" s="30">
        <f>'[1]VNR 2017 - simple'!B4</f>
        <v>2</v>
      </c>
      <c r="C72" s="30">
        <f>'[1]VNR 2017 - simple'!C4</f>
        <v>2</v>
      </c>
      <c r="D72" s="56"/>
    </row>
    <row r="73" spans="1:4" ht="13.2" customHeight="1" x14ac:dyDescent="0.3">
      <c r="A73" s="31" t="s">
        <v>172</v>
      </c>
      <c r="B73" s="30">
        <f>'[1]VNR 2017 - simple'!B3</f>
        <v>2</v>
      </c>
      <c r="C73" s="30">
        <f>'[1]VNR 2017 - simple'!C3</f>
        <v>2</v>
      </c>
      <c r="D73" s="56"/>
    </row>
    <row r="74" spans="1:4" ht="13.2" customHeight="1" x14ac:dyDescent="0.3">
      <c r="A74" s="31" t="s">
        <v>60</v>
      </c>
      <c r="B74" s="30">
        <f>'[1]VNR 2017 - simple'!B10</f>
        <v>4</v>
      </c>
      <c r="C74" s="30">
        <f>'[1]VNR 2017 - simple'!C10</f>
        <v>1</v>
      </c>
      <c r="D74" s="56"/>
    </row>
    <row r="75" spans="1:4" ht="13.2" customHeight="1" x14ac:dyDescent="0.3">
      <c r="A75" s="31" t="s">
        <v>173</v>
      </c>
      <c r="B75" s="30">
        <f>'[1]VNR 2017 - simple'!B5</f>
        <v>3</v>
      </c>
      <c r="C75" s="30">
        <f>'[1]VNR 2017 - simple'!C5</f>
        <v>1</v>
      </c>
      <c r="D75" s="56"/>
    </row>
    <row r="76" spans="1:4" ht="13.2" customHeight="1" x14ac:dyDescent="0.3">
      <c r="A76" s="34" t="s">
        <v>174</v>
      </c>
      <c r="B76" s="30">
        <f>'[1]VNR 2017 - simple'!B46</f>
        <v>2</v>
      </c>
      <c r="C76" s="30">
        <f>'[1]VNR 2017 - simple'!C46</f>
        <v>1</v>
      </c>
      <c r="D76" s="56"/>
    </row>
    <row r="77" spans="1:4" ht="13.2" customHeight="1" x14ac:dyDescent="0.3">
      <c r="A77" s="31" t="s">
        <v>101</v>
      </c>
      <c r="B77" s="30">
        <f>'[1]VNR 2017 - simple'!B21</f>
        <v>1</v>
      </c>
      <c r="C77" s="30">
        <f>'[1]VNR 2017 - simple'!C21</f>
        <v>1</v>
      </c>
      <c r="D77" s="56"/>
    </row>
    <row r="78" spans="1:4" ht="13.2" customHeight="1" x14ac:dyDescent="0.3">
      <c r="A78" s="31" t="s">
        <v>45</v>
      </c>
      <c r="B78" s="30">
        <f>'[1]VNR 2017 - simple'!B7</f>
        <v>0</v>
      </c>
      <c r="C78" s="30">
        <f>'[1]VNR 2017 - simple'!C7</f>
        <v>0</v>
      </c>
      <c r="D78" s="56"/>
    </row>
    <row r="79" spans="1:4" ht="13.2" customHeight="1" x14ac:dyDescent="0.3">
      <c r="A79" s="31" t="s">
        <v>82</v>
      </c>
      <c r="B79" s="30">
        <f>'[1]VNR 2017 - simple'!B9</f>
        <v>0</v>
      </c>
      <c r="C79" s="30">
        <f>'[1]VNR 2017 - simple'!C9</f>
        <v>0</v>
      </c>
      <c r="D79" s="56"/>
    </row>
    <row r="80" spans="1:4" ht="13.2" customHeight="1" x14ac:dyDescent="0.3">
      <c r="A80" s="31" t="s">
        <v>85</v>
      </c>
      <c r="B80" s="30">
        <f>'[1]VNR 2017 - simple'!B11</f>
        <v>0</v>
      </c>
      <c r="C80" s="30">
        <f>'[1]VNR 2017 - simple'!C11</f>
        <v>0</v>
      </c>
      <c r="D80" s="56"/>
    </row>
    <row r="81" spans="1:4" ht="13.2" customHeight="1" x14ac:dyDescent="0.3">
      <c r="A81" s="31" t="s">
        <v>61</v>
      </c>
      <c r="B81" s="30">
        <f>'[1]VNR 2017 - simple'!B18</f>
        <v>0</v>
      </c>
      <c r="C81" s="30">
        <f>'[1]VNR 2017 - simple'!C18</f>
        <v>0</v>
      </c>
      <c r="D81" s="56"/>
    </row>
    <row r="82" spans="1:4" ht="26.4" customHeight="1" x14ac:dyDescent="0.3">
      <c r="A82" s="31" t="s">
        <v>175</v>
      </c>
      <c r="B82" s="30">
        <f>'[1]VNR 2017 - simple'!B19</f>
        <v>0</v>
      </c>
      <c r="C82" s="30">
        <f>'[1]VNR 2017 - simple'!C19</f>
        <v>0</v>
      </c>
      <c r="D82" s="56"/>
    </row>
    <row r="83" spans="1:4" ht="26.4" customHeight="1" x14ac:dyDescent="0.3">
      <c r="A83" s="31" t="s">
        <v>176</v>
      </c>
      <c r="B83" s="30">
        <f>'[1]VNR 2017 - simple'!B20</f>
        <v>0</v>
      </c>
      <c r="C83" s="30">
        <f>'[1]VNR 2017 - simple'!C20</f>
        <v>0</v>
      </c>
      <c r="D83" s="56"/>
    </row>
    <row r="84" spans="1:4" ht="13.2" customHeight="1" x14ac:dyDescent="0.25">
      <c r="A84" s="33" t="s">
        <v>177</v>
      </c>
      <c r="B84" s="30">
        <f>'[1]VNR 2017 - simple'!B24</f>
        <v>0</v>
      </c>
      <c r="C84" s="30">
        <f>'[1]VNR 2017 - simple'!C24</f>
        <v>0</v>
      </c>
      <c r="D84" s="56"/>
    </row>
    <row r="85" spans="1:4" ht="13.2" customHeight="1" x14ac:dyDescent="0.25">
      <c r="A85" s="33" t="s">
        <v>178</v>
      </c>
      <c r="B85" s="30">
        <f>'[1]VNR 2017 - simple'!B25</f>
        <v>0</v>
      </c>
      <c r="C85" s="30">
        <f>'[1]VNR 2017 - simple'!C25</f>
        <v>0</v>
      </c>
      <c r="D85" s="56"/>
    </row>
    <row r="86" spans="1:4" ht="13.2" customHeight="1" x14ac:dyDescent="0.25">
      <c r="A86" s="33" t="s">
        <v>107</v>
      </c>
      <c r="B86" s="30">
        <f>'[1]VNR 2017 - simple'!B26</f>
        <v>0</v>
      </c>
      <c r="C86" s="30">
        <f>'[1]VNR 2017 - simple'!C26</f>
        <v>0</v>
      </c>
      <c r="D86" s="56"/>
    </row>
    <row r="87" spans="1:4" ht="13.2" customHeight="1" x14ac:dyDescent="0.25">
      <c r="A87" s="33" t="s">
        <v>179</v>
      </c>
      <c r="B87" s="30">
        <f>'[1]VNR 2017 - simple'!B27</f>
        <v>0</v>
      </c>
      <c r="C87" s="30">
        <f>'[1]VNR 2017 - simple'!C27</f>
        <v>0</v>
      </c>
      <c r="D87" s="56"/>
    </row>
    <row r="88" spans="1:4" ht="13.2" customHeight="1" x14ac:dyDescent="0.25">
      <c r="A88" s="33" t="s">
        <v>180</v>
      </c>
      <c r="B88" s="30">
        <f>'[1]VNR 2017 - simple'!B33</f>
        <v>0</v>
      </c>
      <c r="C88" s="30">
        <f>'[1]VNR 2017 - simple'!C33</f>
        <v>0</v>
      </c>
      <c r="D88" s="56"/>
    </row>
    <row r="89" spans="1:4" ht="13.2" customHeight="1" x14ac:dyDescent="0.25">
      <c r="A89" s="33" t="s">
        <v>181</v>
      </c>
      <c r="B89" s="30">
        <f>'[1]VNR 2017 - simple'!B36</f>
        <v>0</v>
      </c>
      <c r="C89" s="30">
        <f>'[1]VNR 2017 - simple'!C36</f>
        <v>0</v>
      </c>
      <c r="D89" s="56"/>
    </row>
    <row r="90" spans="1:4" x14ac:dyDescent="0.3">
      <c r="A90" s="34" t="s">
        <v>54</v>
      </c>
      <c r="B90" s="30">
        <f>'[1]VNR 2017 - simple'!B39</f>
        <v>0</v>
      </c>
      <c r="C90" s="30">
        <f>'[1]VNR 2017 - simple'!C39</f>
        <v>0</v>
      </c>
      <c r="D90" s="56"/>
    </row>
    <row r="91" spans="1:4" x14ac:dyDescent="0.3">
      <c r="A91" s="34" t="s">
        <v>55</v>
      </c>
      <c r="B91" s="30">
        <f>'[1]VNR 2017 - simple'!B40</f>
        <v>0</v>
      </c>
      <c r="C91" s="30">
        <f>'[1]VNR 2017 - simple'!C40</f>
        <v>0</v>
      </c>
      <c r="D91" s="56"/>
    </row>
    <row r="92" spans="1:4" x14ac:dyDescent="0.3">
      <c r="A92" s="34" t="s">
        <v>133</v>
      </c>
      <c r="B92" s="30">
        <f>'[1]VNR 2017 - simple'!B44</f>
        <v>0</v>
      </c>
      <c r="C92" s="30">
        <f>'[1]VNR 2017 - simple'!C44</f>
        <v>0</v>
      </c>
      <c r="D92" s="56"/>
    </row>
    <row r="95" spans="1:4" ht="18.600000000000001" customHeight="1" x14ac:dyDescent="0.3">
      <c r="A95" s="102" t="s">
        <v>187</v>
      </c>
      <c r="B95" s="103"/>
      <c r="C95" s="104"/>
    </row>
    <row r="96" spans="1:4" ht="39.6" customHeight="1" x14ac:dyDescent="0.3">
      <c r="A96" s="37" t="s">
        <v>182</v>
      </c>
      <c r="B96" s="37">
        <f>COUNTIF(B49:B92, "5")</f>
        <v>10</v>
      </c>
      <c r="C96" s="101">
        <f>B96/29</f>
        <v>0.34482758620689657</v>
      </c>
    </row>
    <row r="97" spans="1:3" ht="26.4" customHeight="1" x14ac:dyDescent="0.3">
      <c r="A97" s="37" t="s">
        <v>183</v>
      </c>
      <c r="B97" s="37">
        <f>COUNTIF(B49:B92, "4")</f>
        <v>8</v>
      </c>
      <c r="C97" s="101">
        <f t="shared" ref="C97:C100" si="1">B97/29</f>
        <v>0.27586206896551724</v>
      </c>
    </row>
    <row r="98" spans="1:3" ht="26.4" customHeight="1" x14ac:dyDescent="0.3">
      <c r="A98" s="37" t="s">
        <v>184</v>
      </c>
      <c r="B98" s="37">
        <f>COUNTIF(B49:B92, "3")</f>
        <v>4</v>
      </c>
      <c r="C98" s="101">
        <f t="shared" si="1"/>
        <v>0.13793103448275862</v>
      </c>
    </row>
    <row r="99" spans="1:3" ht="52.8" customHeight="1" x14ac:dyDescent="0.3">
      <c r="A99" s="37" t="s">
        <v>185</v>
      </c>
      <c r="B99" s="37">
        <f>COUNTIF(B49:B92, "2")</f>
        <v>6</v>
      </c>
      <c r="C99" s="101">
        <f t="shared" si="1"/>
        <v>0.20689655172413793</v>
      </c>
    </row>
    <row r="100" spans="1:3" ht="26.4" customHeight="1" x14ac:dyDescent="0.3">
      <c r="A100" s="37" t="s">
        <v>186</v>
      </c>
      <c r="B100" s="37">
        <f>COUNTIF(B49:B92, "1")</f>
        <v>1</v>
      </c>
      <c r="C100" s="101">
        <f t="shared" si="1"/>
        <v>3.4482758620689655E-2</v>
      </c>
    </row>
  </sheetData>
  <sortState ref="A50:C92">
    <sortCondition descending="1" ref="C50:C92"/>
  </sortState>
  <mergeCells count="11">
    <mergeCell ref="A95:C95"/>
    <mergeCell ref="A1:B1"/>
    <mergeCell ref="A3:A4"/>
    <mergeCell ref="A47:A48"/>
    <mergeCell ref="A5:A11"/>
    <mergeCell ref="A28:A36"/>
    <mergeCell ref="A37:A40"/>
    <mergeCell ref="A16:A19"/>
    <mergeCell ref="A25:A27"/>
    <mergeCell ref="A12:A15"/>
    <mergeCell ref="A20:A24"/>
  </mergeCells>
  <phoneticPr fontId="1"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VNR 2017</vt:lpstr>
      <vt:lpstr>Summary Graphs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Wilford Wu</dc:creator>
  <cp:lastModifiedBy>Wilford Wu</cp:lastModifiedBy>
  <dcterms:created xsi:type="dcterms:W3CDTF">2017-03-21T01:45:06Z</dcterms:created>
  <dcterms:modified xsi:type="dcterms:W3CDTF">2017-07-10T02:39:23Z</dcterms:modified>
</cp:coreProperties>
</file>